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210" windowWidth="19320" windowHeight="10860" tabRatio="648"/>
  </bookViews>
  <sheets>
    <sheet name="Introduction" sheetId="23" r:id="rId1"/>
    <sheet name="Averages and SD's" sheetId="24" r:id="rId2"/>
    <sheet name="CT Charts" sheetId="16" r:id="rId3"/>
    <sheet name="ME Charts" sheetId="17" r:id="rId4"/>
    <sheet name="MA Charts" sheetId="18" r:id="rId5"/>
    <sheet name="NH Charts" sheetId="19" r:id="rId6"/>
    <sheet name="NY Charts" sheetId="20" r:id="rId7"/>
    <sheet name="RI Charts" sheetId="21" r:id="rId8"/>
    <sheet name="VT Charts" sheetId="22" r:id="rId9"/>
    <sheet name="Data" sheetId="2" r:id="rId10"/>
    <sheet name="Forest area comparison" sheetId="25" r:id="rId11"/>
  </sheets>
  <calcPr calcId="144525"/>
</workbook>
</file>

<file path=xl/calcChain.xml><?xml version="1.0" encoding="utf-8"?>
<calcChain xmlns="http://schemas.openxmlformats.org/spreadsheetml/2006/main">
  <c r="G36" i="25" l="1"/>
  <c r="G37" i="25"/>
  <c r="G38" i="25"/>
  <c r="G39" i="25"/>
  <c r="G40" i="25"/>
  <c r="G41" i="25"/>
  <c r="G42" i="25"/>
  <c r="G35" i="25"/>
  <c r="F36" i="25"/>
  <c r="F37" i="25"/>
  <c r="F38" i="25"/>
  <c r="F39" i="25"/>
  <c r="F40" i="25"/>
  <c r="F41" i="25"/>
  <c r="F42" i="25"/>
  <c r="F35" i="25"/>
  <c r="E36" i="25"/>
  <c r="E37" i="25"/>
  <c r="E38" i="25"/>
  <c r="E39" i="25"/>
  <c r="E40" i="25"/>
  <c r="E41" i="25"/>
  <c r="E42" i="25"/>
  <c r="E35" i="25"/>
  <c r="D42" i="25"/>
  <c r="C42" i="25"/>
  <c r="B27" i="25"/>
  <c r="I27" i="25" s="1"/>
  <c r="I21" i="25"/>
  <c r="I22" i="25"/>
  <c r="I23" i="25"/>
  <c r="I24" i="25"/>
  <c r="I25" i="25"/>
  <c r="I26" i="25"/>
  <c r="I20" i="25"/>
  <c r="G27" i="25"/>
  <c r="F27" i="25"/>
  <c r="E27" i="25"/>
  <c r="D27" i="25"/>
  <c r="C27" i="25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AB164" i="2"/>
  <c r="AC164" i="2"/>
  <c r="C164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AB141" i="2"/>
  <c r="AC141" i="2"/>
  <c r="C141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C118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AB95" i="2"/>
  <c r="AC95" i="2"/>
  <c r="C95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C72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C49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C26" i="2"/>
  <c r="AF156" i="2" l="1"/>
  <c r="AF157" i="2"/>
  <c r="AF158" i="2"/>
  <c r="AF159" i="2"/>
  <c r="AF160" i="2"/>
  <c r="AF161" i="2"/>
  <c r="AF162" i="2"/>
  <c r="AF155" i="2"/>
  <c r="AF146" i="2"/>
  <c r="AF147" i="2"/>
  <c r="AF148" i="2"/>
  <c r="AF149" i="2"/>
  <c r="AF150" i="2"/>
  <c r="AF151" i="2"/>
  <c r="AF152" i="2"/>
  <c r="AF145" i="2"/>
  <c r="S129" i="2"/>
  <c r="S106" i="2"/>
  <c r="S60" i="2"/>
  <c r="Q139" i="2"/>
  <c r="Q116" i="2"/>
  <c r="Q70" i="2"/>
  <c r="AC162" i="2"/>
  <c r="AB162" i="2"/>
  <c r="AA162" i="2"/>
  <c r="Z162" i="2"/>
  <c r="Y162" i="2"/>
  <c r="X162" i="2"/>
  <c r="W162" i="2"/>
  <c r="V162" i="2"/>
  <c r="U162" i="2"/>
  <c r="T162" i="2"/>
  <c r="S162" i="2"/>
  <c r="R162" i="2"/>
  <c r="Q162" i="2"/>
  <c r="AC152" i="2"/>
  <c r="AB152" i="2"/>
  <c r="AA152" i="2"/>
  <c r="Z152" i="2"/>
  <c r="Y152" i="2"/>
  <c r="X152" i="2"/>
  <c r="W152" i="2"/>
  <c r="V152" i="2"/>
  <c r="U152" i="2"/>
  <c r="T152" i="2"/>
  <c r="S152" i="2"/>
  <c r="R152" i="2"/>
  <c r="Q152" i="2"/>
  <c r="AC139" i="2"/>
  <c r="AB139" i="2"/>
  <c r="AA139" i="2"/>
  <c r="Z139" i="2"/>
  <c r="Y139" i="2"/>
  <c r="X139" i="2"/>
  <c r="W139" i="2"/>
  <c r="V139" i="2"/>
  <c r="U139" i="2"/>
  <c r="T139" i="2"/>
  <c r="S139" i="2"/>
  <c r="R139" i="2"/>
  <c r="AC129" i="2"/>
  <c r="AB129" i="2"/>
  <c r="AA129" i="2"/>
  <c r="Z129" i="2"/>
  <c r="Y129" i="2"/>
  <c r="X129" i="2"/>
  <c r="W129" i="2"/>
  <c r="V129" i="2"/>
  <c r="U129" i="2"/>
  <c r="T129" i="2"/>
  <c r="R129" i="2"/>
  <c r="Q129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AC106" i="2"/>
  <c r="AB106" i="2"/>
  <c r="AA106" i="2"/>
  <c r="Z106" i="2"/>
  <c r="Y106" i="2"/>
  <c r="X106" i="2"/>
  <c r="W106" i="2"/>
  <c r="V106" i="2"/>
  <c r="U106" i="2"/>
  <c r="T106" i="2"/>
  <c r="R106" i="2"/>
  <c r="Q106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AC70" i="2"/>
  <c r="AB70" i="2"/>
  <c r="AA70" i="2"/>
  <c r="Z70" i="2"/>
  <c r="Y70" i="2"/>
  <c r="X70" i="2"/>
  <c r="W70" i="2"/>
  <c r="V70" i="2"/>
  <c r="U70" i="2"/>
  <c r="T70" i="2"/>
  <c r="S70" i="2"/>
  <c r="R70" i="2"/>
  <c r="AC60" i="2"/>
  <c r="AB60" i="2"/>
  <c r="AA60" i="2"/>
  <c r="Z60" i="2"/>
  <c r="Y60" i="2"/>
  <c r="X60" i="2"/>
  <c r="W60" i="2"/>
  <c r="V60" i="2"/>
  <c r="U60" i="2"/>
  <c r="T60" i="2"/>
  <c r="R60" i="2"/>
  <c r="Q60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62" i="2"/>
  <c r="AE162" i="2" s="1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AE161" i="2"/>
  <c r="AE160" i="2"/>
  <c r="AE159" i="2"/>
  <c r="AE158" i="2"/>
  <c r="AE157" i="2"/>
  <c r="AH157" i="2" s="1"/>
  <c r="AE156" i="2"/>
  <c r="AE155" i="2"/>
  <c r="C152" i="2"/>
  <c r="AE152" i="2" s="1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AE151" i="2"/>
  <c r="AE150" i="2"/>
  <c r="AE149" i="2"/>
  <c r="AE148" i="2"/>
  <c r="AE147" i="2"/>
  <c r="AH147" i="2" s="1"/>
  <c r="AE146" i="2"/>
  <c r="AE145" i="2"/>
  <c r="C139" i="2"/>
  <c r="AE139" i="2" s="1"/>
  <c r="AF139" i="2" s="1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AE138" i="2"/>
  <c r="AF138" i="2" s="1"/>
  <c r="AE137" i="2"/>
  <c r="AF137" i="2" s="1"/>
  <c r="AE136" i="2"/>
  <c r="AF136" i="2" s="1"/>
  <c r="AE135" i="2"/>
  <c r="AF135" i="2" s="1"/>
  <c r="AE134" i="2"/>
  <c r="AF134" i="2" s="1"/>
  <c r="AE133" i="2"/>
  <c r="AF133" i="2" s="1"/>
  <c r="AE132" i="2"/>
  <c r="AF132" i="2" s="1"/>
  <c r="C129" i="2"/>
  <c r="D129" i="2"/>
  <c r="AE129" i="2" s="1"/>
  <c r="AF129" i="2" s="1"/>
  <c r="E129" i="2"/>
  <c r="F129" i="2"/>
  <c r="G129" i="2"/>
  <c r="H129" i="2"/>
  <c r="I129" i="2"/>
  <c r="J129" i="2"/>
  <c r="K129" i="2"/>
  <c r="L129" i="2"/>
  <c r="M129" i="2"/>
  <c r="N129" i="2"/>
  <c r="O129" i="2"/>
  <c r="P129" i="2"/>
  <c r="AE128" i="2"/>
  <c r="AF128" i="2" s="1"/>
  <c r="AE127" i="2"/>
  <c r="AF127" i="2" s="1"/>
  <c r="AE126" i="2"/>
  <c r="AF126" i="2" s="1"/>
  <c r="AE125" i="2"/>
  <c r="AF125" i="2" s="1"/>
  <c r="AE124" i="2"/>
  <c r="AH124" i="2" s="1"/>
  <c r="AE123" i="2"/>
  <c r="AF123" i="2" s="1"/>
  <c r="AE122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AE116" i="2"/>
  <c r="AF116" i="2" s="1"/>
  <c r="AE115" i="2"/>
  <c r="AE114" i="2"/>
  <c r="AF114" i="2" s="1"/>
  <c r="AE113" i="2"/>
  <c r="AF113" i="2" s="1"/>
  <c r="AE112" i="2"/>
  <c r="AF112" i="2" s="1"/>
  <c r="AE111" i="2"/>
  <c r="AE110" i="2"/>
  <c r="AF110" i="2" s="1"/>
  <c r="AE109" i="2"/>
  <c r="AF109" i="2" s="1"/>
  <c r="C106" i="2"/>
  <c r="AE106" i="2" s="1"/>
  <c r="AF106" i="2" s="1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AE105" i="2"/>
  <c r="AF105" i="2" s="1"/>
  <c r="AE104" i="2"/>
  <c r="AF104" i="2" s="1"/>
  <c r="AE103" i="2"/>
  <c r="AF103" i="2" s="1"/>
  <c r="AE102" i="2"/>
  <c r="AE101" i="2"/>
  <c r="AH101" i="2" s="1"/>
  <c r="AE100" i="2"/>
  <c r="AF100" i="2" s="1"/>
  <c r="AE99" i="2"/>
  <c r="C93" i="2"/>
  <c r="AE93" i="2" s="1"/>
  <c r="AF93" i="2" s="1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AE92" i="2"/>
  <c r="AF92" i="2" s="1"/>
  <c r="AE91" i="2"/>
  <c r="AF91" i="2" s="1"/>
  <c r="AE90" i="2"/>
  <c r="AF90" i="2" s="1"/>
  <c r="AE89" i="2"/>
  <c r="AF89" i="2" s="1"/>
  <c r="AE88" i="2"/>
  <c r="AF88" i="2" s="1"/>
  <c r="AE87" i="2"/>
  <c r="AF87" i="2" s="1"/>
  <c r="AE86" i="2"/>
  <c r="AF86" i="2" s="1"/>
  <c r="C83" i="2"/>
  <c r="D83" i="2"/>
  <c r="AE83" i="2" s="1"/>
  <c r="AF83" i="2" s="1"/>
  <c r="E83" i="2"/>
  <c r="F83" i="2"/>
  <c r="G83" i="2"/>
  <c r="H83" i="2"/>
  <c r="I83" i="2"/>
  <c r="J83" i="2"/>
  <c r="K83" i="2"/>
  <c r="L83" i="2"/>
  <c r="M83" i="2"/>
  <c r="N83" i="2"/>
  <c r="O83" i="2"/>
  <c r="P83" i="2"/>
  <c r="AE82" i="2"/>
  <c r="AE81" i="2"/>
  <c r="AE80" i="2"/>
  <c r="AE79" i="2"/>
  <c r="AF79" i="2" s="1"/>
  <c r="AE78" i="2"/>
  <c r="AF78" i="2" s="1"/>
  <c r="AE77" i="2"/>
  <c r="AE76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AE70" i="2"/>
  <c r="AF70" i="2" s="1"/>
  <c r="AE69" i="2"/>
  <c r="AE68" i="2"/>
  <c r="AF68" i="2" s="1"/>
  <c r="AE67" i="2"/>
  <c r="AE66" i="2"/>
  <c r="AE65" i="2"/>
  <c r="AE64" i="2"/>
  <c r="AF64" i="2" s="1"/>
  <c r="AE63" i="2"/>
  <c r="C60" i="2"/>
  <c r="AE60" i="2" s="1"/>
  <c r="AF60" i="2" s="1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AE59" i="2"/>
  <c r="AF59" i="2" s="1"/>
  <c r="AE58" i="2"/>
  <c r="AE57" i="2"/>
  <c r="AF57" i="2" s="1"/>
  <c r="AE56" i="2"/>
  <c r="AE55" i="2"/>
  <c r="AE54" i="2"/>
  <c r="AE53" i="2"/>
  <c r="AE41" i="2"/>
  <c r="AE42" i="2"/>
  <c r="AE43" i="2"/>
  <c r="AE44" i="2"/>
  <c r="AE45" i="2"/>
  <c r="AE46" i="2"/>
  <c r="AE40" i="2"/>
  <c r="AE31" i="2"/>
  <c r="AE32" i="2"/>
  <c r="AE33" i="2"/>
  <c r="AE34" i="2"/>
  <c r="AE35" i="2"/>
  <c r="AE36" i="2"/>
  <c r="AE30" i="2"/>
  <c r="AE18" i="2"/>
  <c r="AE19" i="2"/>
  <c r="AE20" i="2"/>
  <c r="AE21" i="2"/>
  <c r="AE22" i="2"/>
  <c r="AE23" i="2"/>
  <c r="AE17" i="2"/>
  <c r="AE6" i="2"/>
  <c r="AE7" i="2"/>
  <c r="AE8" i="2"/>
  <c r="AE9" i="2"/>
  <c r="AE10" i="2"/>
  <c r="AE11" i="2"/>
  <c r="AE5" i="2"/>
  <c r="C47" i="2"/>
  <c r="AE47" i="2" s="1"/>
  <c r="C37" i="2"/>
  <c r="AE37" i="2" s="1"/>
  <c r="C24" i="2"/>
  <c r="AE24" i="2" s="1"/>
  <c r="C12" i="2"/>
  <c r="AE12" i="2" s="1"/>
  <c r="AF122" i="2" l="1"/>
  <c r="AF102" i="2"/>
  <c r="AF115" i="2"/>
  <c r="AF124" i="2"/>
  <c r="AH65" i="2"/>
  <c r="AF77" i="2"/>
  <c r="AF81" i="2"/>
  <c r="AH111" i="2"/>
  <c r="AF99" i="2"/>
  <c r="AF82" i="2"/>
  <c r="AF101" i="2"/>
  <c r="AF111" i="2"/>
  <c r="AF80" i="2"/>
  <c r="AF76" i="2"/>
  <c r="AF54" i="2"/>
  <c r="AF58" i="2"/>
  <c r="AH78" i="2"/>
  <c r="AF56" i="2"/>
  <c r="AF65" i="2"/>
  <c r="AF69" i="2"/>
  <c r="AF53" i="2"/>
  <c r="AF63" i="2"/>
  <c r="AF67" i="2"/>
  <c r="AF66" i="2"/>
  <c r="AH55" i="2"/>
  <c r="AF55" i="2"/>
  <c r="AF34" i="2"/>
  <c r="AF40" i="2"/>
  <c r="AH32" i="2"/>
  <c r="AH42" i="2"/>
  <c r="AH19" i="2"/>
  <c r="AH7" i="2"/>
  <c r="AF11" i="2"/>
  <c r="AF24" i="2"/>
  <c r="AF17" i="2"/>
  <c r="AF18" i="2"/>
  <c r="AF46" i="2"/>
  <c r="AF42" i="2"/>
  <c r="AF43" i="2"/>
  <c r="AF47" i="2"/>
  <c r="AF20" i="2"/>
  <c r="AF12" i="2"/>
  <c r="AF10" i="2"/>
  <c r="AF9" i="2"/>
  <c r="AF6" i="2"/>
  <c r="AF5" i="2"/>
  <c r="AF8" i="2"/>
  <c r="AF23" i="2"/>
  <c r="AF44" i="2"/>
  <c r="AF22" i="2"/>
  <c r="AF33" i="2"/>
  <c r="AF37" i="2"/>
  <c r="AF31" i="2"/>
  <c r="AF35" i="2"/>
  <c r="AF21" i="2"/>
  <c r="AF30" i="2"/>
  <c r="AF36" i="2"/>
  <c r="AF41" i="2"/>
  <c r="AF7" i="2"/>
  <c r="AF19" i="2"/>
  <c r="AF32" i="2"/>
  <c r="AH88" i="2"/>
  <c r="AH134" i="2"/>
  <c r="AF45" i="2"/>
</calcChain>
</file>

<file path=xl/sharedStrings.xml><?xml version="1.0" encoding="utf-8"?>
<sst xmlns="http://schemas.openxmlformats.org/spreadsheetml/2006/main" count="597" uniqueCount="126">
  <si>
    <t>TOTAL</t>
  </si>
  <si>
    <t>Class A</t>
  </si>
  <si>
    <t>Class B</t>
  </si>
  <si>
    <t>Class C</t>
  </si>
  <si>
    <t>Class D</t>
  </si>
  <si>
    <t>Class E</t>
  </si>
  <si>
    <t>Class F</t>
  </si>
  <si>
    <t>Class G</t>
  </si>
  <si>
    <t>area</t>
  </si>
  <si>
    <t>1/4 A or less</t>
  </si>
  <si>
    <t>MAINE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</si>
  <si>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</si>
  <si>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</si>
  <si>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</si>
  <si>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</si>
  <si>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</si>
  <si>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</si>
  <si>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</si>
  <si>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</si>
  <si>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</si>
  <si>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CONNECTICUT</t>
  </si>
  <si>
    <t>300 to 999 A</t>
  </si>
  <si>
    <t>5000 + A</t>
  </si>
  <si>
    <t>1000 to 4999 A</t>
  </si>
  <si>
    <t>100 to 299 A</t>
  </si>
  <si>
    <t>10 to 99 A</t>
  </si>
  <si>
    <t>1/4 to 10 A</t>
  </si>
  <si>
    <t>Wildfires and Acres Burned by Size Class</t>
  </si>
  <si>
    <t>Cum 1984</t>
  </si>
  <si>
    <t>to 2010</t>
  </si>
  <si>
    <t>PERCENT</t>
  </si>
  <si>
    <t>ACRES</t>
  </si>
  <si>
    <t>NUM</t>
  </si>
  <si>
    <t>ME</t>
  </si>
  <si>
    <t>CT</t>
  </si>
  <si>
    <t>10 a &amp; Larger</t>
  </si>
  <si>
    <t>patches</t>
  </si>
  <si>
    <t>acres</t>
  </si>
  <si>
    <t>In 27 seasons…</t>
  </si>
  <si>
    <t>LCI edits Aug 4 2011</t>
  </si>
  <si>
    <t>MASSACHUSETTS</t>
  </si>
  <si>
    <t>NEW HAMPSHIRE</t>
  </si>
  <si>
    <t>NEW YORK</t>
  </si>
  <si>
    <t>RHODE ISLAND</t>
  </si>
  <si>
    <t>VERMONT</t>
  </si>
  <si>
    <t>No. Fires</t>
  </si>
  <si>
    <t>No. Acres</t>
  </si>
  <si>
    <t>Mass</t>
  </si>
  <si>
    <t>NH</t>
  </si>
  <si>
    <t>NY</t>
  </si>
  <si>
    <t>RI</t>
  </si>
  <si>
    <t>VT</t>
  </si>
  <si>
    <t>"Large Fires"</t>
  </si>
  <si>
    <t>affected by large fires</t>
  </si>
  <si>
    <t xml:space="preserve">note analysis of cumulative 84-2010 at columns AE ff. </t>
  </si>
  <si>
    <t>The Irland Group</t>
  </si>
  <si>
    <t>Stress Testing Project</t>
  </si>
  <si>
    <t>Northeast Forest Fire Protection Compact</t>
  </si>
  <si>
    <t>Source: Bob Hartlove, USFS,  NEA</t>
  </si>
  <si>
    <t>It uses data reported by the States and summarized by USFS in its annual  Wildland Fire statistics pubs.</t>
  </si>
  <si>
    <t>Descriptive Statistics for entire Period 1984-2010</t>
  </si>
  <si>
    <t>1984-2010</t>
  </si>
  <si>
    <t>Average + One</t>
  </si>
  <si>
    <t>State</t>
  </si>
  <si>
    <t xml:space="preserve">Average </t>
  </si>
  <si>
    <t>High</t>
  </si>
  <si>
    <t>Low</t>
  </si>
  <si>
    <t>Std Dev</t>
  </si>
  <si>
    <t>Acres burned</t>
  </si>
  <si>
    <t>Number of fires</t>
  </si>
  <si>
    <t>Average size</t>
  </si>
  <si>
    <t>MA</t>
  </si>
  <si>
    <t xml:space="preserve">   NE US subtotal</t>
  </si>
  <si>
    <t>Note: CT zeros due to missing data for one yr.</t>
  </si>
  <si>
    <t>The first page copies in the descriptive stats for the entire period, for comparisons with the charts.</t>
  </si>
  <si>
    <t>Area burned and fire numbers by size class 1984-2010</t>
  </si>
  <si>
    <t>This workbook analyzes trends in fire occurrence by fire size for the Compact states.</t>
  </si>
  <si>
    <t xml:space="preserve">We would especially welcome comments on how best to interpret what these charts are showing, </t>
  </si>
  <si>
    <t>and whether there may be data limitations that affect the comparisons over time.</t>
  </si>
  <si>
    <t xml:space="preserve">If we can obtain more detailed data, we will analyze particular states/years in more detail </t>
  </si>
  <si>
    <t xml:space="preserve">and will be able to use more flexible definitions of fire sizes. </t>
  </si>
  <si>
    <t xml:space="preserve">What conclusions do YOU draw from these charts? </t>
  </si>
  <si>
    <t>10 A. +</t>
  </si>
  <si>
    <r>
      <t>Table 3—Forest area in the United States</t>
    </r>
    <r>
      <rPr>
        <i/>
        <vertAlign val="superscript"/>
        <sz val="8"/>
        <rFont val="Helv"/>
      </rPr>
      <t>a</t>
    </r>
    <r>
      <rPr>
        <b/>
        <sz val="8"/>
        <rFont val="Helv"/>
      </rPr>
      <t xml:space="preserve"> by region, subregion, and State, 2007, 1997, 1987, 1977,  </t>
    </r>
  </si>
  <si>
    <t xml:space="preserve">               1953, 1938, 1920, 1907, and 1630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</si>
  <si>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</t>
  </si>
  <si>
    <t>Region,</t>
  </si>
  <si>
    <t xml:space="preserve">subregion, and State </t>
  </si>
  <si>
    <r>
      <t>1997</t>
    </r>
    <r>
      <rPr>
        <i/>
        <vertAlign val="superscript"/>
        <sz val="8"/>
        <rFont val="Helv"/>
      </rPr>
      <t>b</t>
    </r>
  </si>
  <si>
    <r>
      <t>1987</t>
    </r>
    <r>
      <rPr>
        <i/>
        <vertAlign val="superscript"/>
        <sz val="8"/>
        <rFont val="Helv"/>
      </rPr>
      <t>c</t>
    </r>
  </si>
  <si>
    <r>
      <t>1977</t>
    </r>
    <r>
      <rPr>
        <i/>
        <vertAlign val="superscript"/>
        <sz val="8"/>
        <rFont val="Helv"/>
      </rPr>
      <t>d</t>
    </r>
  </si>
  <si>
    <r>
      <t>1963</t>
    </r>
    <r>
      <rPr>
        <i/>
        <vertAlign val="superscript"/>
        <sz val="8"/>
        <rFont val="Helv"/>
      </rPr>
      <t>e</t>
    </r>
  </si>
  <si>
    <r>
      <t>1953</t>
    </r>
    <r>
      <rPr>
        <i/>
        <vertAlign val="superscript"/>
        <sz val="8"/>
        <rFont val="Helv"/>
      </rPr>
      <t>f</t>
    </r>
  </si>
  <si>
    <t>Thousand acres</t>
  </si>
  <si>
    <t xml:space="preserve">    Connecticut     </t>
  </si>
  <si>
    <t xml:space="preserve">    Maine           </t>
  </si>
  <si>
    <t xml:space="preserve">    Massachusetts   </t>
  </si>
  <si>
    <t xml:space="preserve">    New Hampshire   </t>
  </si>
  <si>
    <t xml:space="preserve">    New York        </t>
  </si>
  <si>
    <t xml:space="preserve">    Rhode Island    </t>
  </si>
  <si>
    <t xml:space="preserve">    Vermont         </t>
  </si>
  <si>
    <t xml:space="preserve">  Total       </t>
  </si>
  <si>
    <t>Change,</t>
  </si>
  <si>
    <t>1987-2007</t>
  </si>
  <si>
    <t xml:space="preserve">So, tentatively,  we will compare area burned only to the 2007 forest area. </t>
  </si>
  <si>
    <t>Source: RPA database, USFS website.</t>
  </si>
  <si>
    <t>Forest Area has hardly changed 1987-2007.</t>
  </si>
  <si>
    <t>In the past it has been customary to compare area burned to protected area, and even to have "targets" for the</t>
  </si>
  <si>
    <t xml:space="preserve">Further, protected area includes nonforest, and area burned also does. </t>
  </si>
  <si>
    <t xml:space="preserve">It seems to me that "large" fires are of most concern to the Compact.  </t>
  </si>
  <si>
    <t xml:space="preserve">For this reason,  the Data page includes summary of area burned in fires 10 A. + over time. </t>
  </si>
  <si>
    <t xml:space="preserve">           Total</t>
  </si>
  <si>
    <t xml:space="preserve">  Northeast Compact:</t>
  </si>
  <si>
    <t>Forest Area</t>
  </si>
  <si>
    <t xml:space="preserve">Burned </t>
  </si>
  <si>
    <t>Area Burned Comparisons, 1984-2010</t>
  </si>
  <si>
    <t>Percents</t>
  </si>
  <si>
    <t>Annual</t>
  </si>
  <si>
    <t>Decade</t>
  </si>
  <si>
    <t>Qtr century</t>
  </si>
  <si>
    <t>Ave. Ann.</t>
  </si>
  <si>
    <t>M</t>
  </si>
  <si>
    <t>protection goals.  Whatever the case,  looking at area burned standardized for forest area does seem useful.</t>
  </si>
  <si>
    <t>The area burned percents are extremely low, even when expressed as decadal or quarter century amounts.</t>
  </si>
  <si>
    <t>Comparisons to total forest area are shown in the last tab.</t>
  </si>
  <si>
    <t>Basic data are on next-to last worksheet,  see the cumulative summaries at rightmost end of that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</si>
</sst>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u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Helv"/>
    </font>
    <font>
      <i/>
      <vertAlign val="superscript"/>
      <sz val="8"/>
      <name val="Helv"/>
    </font>
    <font>
      <sz val="8"/>
      <name val="Helv"/>
    </font>
    <font>
      <b/>
      <i/>
      <sz val="8"/>
      <name val="Helv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0" fillId="0" borderId="0" xfId="0" quotePrefix="1" applyFill="1"/>
    <xf numFmtId="9" fontId="2" fillId="0" borderId="0" xfId="0" applyNumberFormat="1" applyFont="1"/>
    <xf numFmtId="0" fontId="1" fillId="0" borderId="0" xfId="0" applyFont="1"/>
    <xf numFmtId="0" fontId="6" fillId="0" borderId="0" xfId="0" applyFont="1"/>
    <xf numFmtId="0" fontId="5" fillId="0" borderId="0" xfId="0" applyFont="1"/>
    <xf numFmtId="0" fontId="5" fillId="0" borderId="0" xfId="0" applyFont="1" applyFill="1"/>
    <xf numFmtId="3" fontId="2" fillId="0" borderId="0" xfId="0" applyNumberFormat="1" applyFont="1" applyFill="1"/>
    <xf numFmtId="3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 applyFill="1"/>
    <xf numFmtId="0" fontId="0" fillId="0" borderId="0" xfId="0" applyFill="1" applyAlignment="1">
      <alignment horizontal="right"/>
    </xf>
    <xf numFmtId="0" fontId="10" fillId="0" borderId="0" xfId="0" applyFont="1"/>
    <xf numFmtId="0" fontId="11" fillId="0" borderId="0" xfId="0" applyFont="1"/>
    <xf numFmtId="164" fontId="0" fillId="0" borderId="0" xfId="0" applyNumberFormat="1"/>
    <xf numFmtId="0" fontId="12" fillId="0" borderId="0" xfId="0" applyFont="1"/>
    <xf numFmtId="0" fontId="13" fillId="0" borderId="0" xfId="0" applyFont="1"/>
    <xf numFmtId="0" fontId="14" fillId="0" borderId="0" xfId="0" applyFont="1"/>
    <xf numFmtId="15" fontId="14" fillId="0" borderId="0" xfId="0" applyNumberFormat="1" applyFont="1"/>
    <xf numFmtId="0" fontId="16" fillId="0" borderId="0" xfId="0" quotePrefix="1" applyFont="1" applyAlignment="1">
      <alignment horizontal="left"/>
    </xf>
    <xf numFmtId="0" fontId="16" fillId="0" borderId="0" xfId="0" applyFont="1"/>
    <xf numFmtId="0" fontId="16" fillId="0" borderId="1" xfId="0" applyFont="1" applyBorder="1"/>
    <xf numFmtId="0" fontId="16" fillId="0" borderId="0" xfId="0" applyFont="1" applyAlignment="1">
      <alignment horizontal="center"/>
    </xf>
    <xf numFmtId="0" fontId="16" fillId="0" borderId="0" xfId="0" quotePrefix="1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3" fontId="18" fillId="0" borderId="0" xfId="0" applyNumberFormat="1" applyFont="1"/>
    <xf numFmtId="3" fontId="18" fillId="0" borderId="0" xfId="1" applyNumberFormat="1" applyFont="1"/>
    <xf numFmtId="3" fontId="18" fillId="0" borderId="0" xfId="1" applyNumberFormat="1" applyFont="1" applyBorder="1"/>
    <xf numFmtId="2" fontId="0" fillId="0" borderId="0" xfId="0" applyNumberFormat="1"/>
    <xf numFmtId="0" fontId="20" fillId="0" borderId="0" xfId="0" applyFont="1"/>
    <xf numFmtId="3" fontId="16" fillId="0" borderId="0" xfId="0" applyNumberFormat="1" applyFont="1"/>
    <xf numFmtId="10" fontId="0" fillId="0" borderId="0" xfId="0" applyNumberFormat="1"/>
    <xf numFmtId="10" fontId="10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&amp; Acres by Size Class
Connecticut, 1984-2010</a:t>
            </a:r>
          </a:p>
        </c:rich>
      </c:tx>
      <c:layout>
        <c:manualLayout>
          <c:xMode val="edge"/>
          <c:yMode val="edge"/>
          <c:x val="0.27740492170022374"/>
          <c:y val="3.4197029719111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105145413878"/>
          <c:y val="0.24248753741810528"/>
          <c:w val="0.69127516778523457"/>
          <c:h val="0.50673677691219421"/>
        </c:manualLayout>
      </c:layout>
      <c:lineChart>
        <c:grouping val="standard"/>
        <c:varyColors val="0"/>
        <c:ser>
          <c:idx val="5"/>
          <c:order val="0"/>
          <c:tx>
            <c:strRef>
              <c:f>Data!$C$3</c:f>
              <c:strCache>
                <c:ptCount val="1"/>
                <c:pt idx="0">
                  <c:v>No. Fires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Data!$C$12:$AC$12</c:f>
              <c:numCache>
                <c:formatCode>General</c:formatCode>
                <c:ptCount val="27"/>
                <c:pt idx="0">
                  <c:v>1083</c:v>
                </c:pt>
                <c:pt idx="1">
                  <c:v>1471</c:v>
                </c:pt>
                <c:pt idx="2">
                  <c:v>1117</c:v>
                </c:pt>
                <c:pt idx="3">
                  <c:v>905</c:v>
                </c:pt>
                <c:pt idx="4">
                  <c:v>1336</c:v>
                </c:pt>
                <c:pt idx="5">
                  <c:v>1006</c:v>
                </c:pt>
                <c:pt idx="6">
                  <c:v>512</c:v>
                </c:pt>
                <c:pt idx="7">
                  <c:v>610</c:v>
                </c:pt>
                <c:pt idx="8">
                  <c:v>262</c:v>
                </c:pt>
                <c:pt idx="9">
                  <c:v>104</c:v>
                </c:pt>
                <c:pt idx="10">
                  <c:v>318</c:v>
                </c:pt>
                <c:pt idx="11">
                  <c:v>0</c:v>
                </c:pt>
                <c:pt idx="12">
                  <c:v>34</c:v>
                </c:pt>
                <c:pt idx="13">
                  <c:v>89</c:v>
                </c:pt>
                <c:pt idx="14">
                  <c:v>33</c:v>
                </c:pt>
                <c:pt idx="15">
                  <c:v>345</c:v>
                </c:pt>
                <c:pt idx="16">
                  <c:v>89</c:v>
                </c:pt>
                <c:pt idx="17">
                  <c:v>197</c:v>
                </c:pt>
                <c:pt idx="18">
                  <c:v>159</c:v>
                </c:pt>
                <c:pt idx="19">
                  <c:v>94</c:v>
                </c:pt>
                <c:pt idx="20">
                  <c:v>67</c:v>
                </c:pt>
                <c:pt idx="21">
                  <c:v>311</c:v>
                </c:pt>
                <c:pt idx="22">
                  <c:v>362</c:v>
                </c:pt>
                <c:pt idx="23">
                  <c:v>361</c:v>
                </c:pt>
                <c:pt idx="24">
                  <c:v>450</c:v>
                </c:pt>
                <c:pt idx="25">
                  <c:v>361</c:v>
                </c:pt>
                <c:pt idx="26">
                  <c:v>423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Data!$C$16</c:f>
              <c:strCache>
                <c:ptCount val="1"/>
                <c:pt idx="0">
                  <c:v>No. Acres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Data!$C$24:$AC$24</c:f>
              <c:numCache>
                <c:formatCode>General</c:formatCode>
                <c:ptCount val="27"/>
                <c:pt idx="0">
                  <c:v>3983</c:v>
                </c:pt>
                <c:pt idx="1">
                  <c:v>3874</c:v>
                </c:pt>
                <c:pt idx="2">
                  <c:v>3481</c:v>
                </c:pt>
                <c:pt idx="3">
                  <c:v>2141</c:v>
                </c:pt>
                <c:pt idx="4">
                  <c:v>3421</c:v>
                </c:pt>
                <c:pt idx="5">
                  <c:v>2782</c:v>
                </c:pt>
                <c:pt idx="6">
                  <c:v>1297</c:v>
                </c:pt>
                <c:pt idx="7">
                  <c:v>1679</c:v>
                </c:pt>
                <c:pt idx="8">
                  <c:v>489</c:v>
                </c:pt>
                <c:pt idx="9">
                  <c:v>349</c:v>
                </c:pt>
                <c:pt idx="10">
                  <c:v>1048</c:v>
                </c:pt>
                <c:pt idx="11">
                  <c:v>0</c:v>
                </c:pt>
                <c:pt idx="12">
                  <c:v>94</c:v>
                </c:pt>
                <c:pt idx="13">
                  <c:v>611</c:v>
                </c:pt>
                <c:pt idx="14">
                  <c:v>135</c:v>
                </c:pt>
                <c:pt idx="15">
                  <c:v>1733</c:v>
                </c:pt>
                <c:pt idx="16">
                  <c:v>604</c:v>
                </c:pt>
                <c:pt idx="17">
                  <c:v>431</c:v>
                </c:pt>
                <c:pt idx="18">
                  <c:v>702</c:v>
                </c:pt>
                <c:pt idx="19">
                  <c:v>138</c:v>
                </c:pt>
                <c:pt idx="20">
                  <c:v>64</c:v>
                </c:pt>
                <c:pt idx="21">
                  <c:v>260</c:v>
                </c:pt>
                <c:pt idx="22">
                  <c:v>436</c:v>
                </c:pt>
                <c:pt idx="23">
                  <c:v>287</c:v>
                </c:pt>
                <c:pt idx="24">
                  <c:v>927</c:v>
                </c:pt>
                <c:pt idx="25">
                  <c:v>287</c:v>
                </c:pt>
                <c:pt idx="26">
                  <c:v>472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488512"/>
        <c:axId val="127349888"/>
      </c:lineChart>
      <c:catAx>
        <c:axId val="11948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395121750720762"/>
              <c:y val="0.94453497660618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49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734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50778109258081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488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7762863534674"/>
          <c:y val="0.35093167701863354"/>
          <c:w val="0.15212527964205816"/>
          <c:h val="0.1863354037267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25" r="0.25" t="0.5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 
Maine, 1984-2010</a:t>
            </a:r>
          </a:p>
        </c:rich>
      </c:tx>
      <c:layout>
        <c:manualLayout>
          <c:xMode val="edge"/>
          <c:yMode val="edge"/>
          <c:x val="0.30425126389402668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0276387453656"/>
          <c:y val="0.19314700504710941"/>
          <c:w val="0.67337954719734694"/>
          <c:h val="0.58255628941628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Data!$C$40:$AC$40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38</c:v>
                </c:pt>
                <c:pt idx="3">
                  <c:v>37</c:v>
                </c:pt>
                <c:pt idx="4">
                  <c:v>36</c:v>
                </c:pt>
                <c:pt idx="5">
                  <c:v>28</c:v>
                </c:pt>
                <c:pt idx="6">
                  <c:v>23</c:v>
                </c:pt>
                <c:pt idx="7">
                  <c:v>53</c:v>
                </c:pt>
                <c:pt idx="8">
                  <c:v>33</c:v>
                </c:pt>
                <c:pt idx="9">
                  <c:v>40</c:v>
                </c:pt>
                <c:pt idx="10">
                  <c:v>32</c:v>
                </c:pt>
                <c:pt idx="11">
                  <c:v>60</c:v>
                </c:pt>
                <c:pt idx="12">
                  <c:v>18</c:v>
                </c:pt>
                <c:pt idx="13">
                  <c:v>39</c:v>
                </c:pt>
                <c:pt idx="14">
                  <c:v>39</c:v>
                </c:pt>
                <c:pt idx="15">
                  <c:v>38</c:v>
                </c:pt>
                <c:pt idx="16">
                  <c:v>38</c:v>
                </c:pt>
                <c:pt idx="17">
                  <c:v>49</c:v>
                </c:pt>
                <c:pt idx="18">
                  <c:v>52</c:v>
                </c:pt>
                <c:pt idx="19">
                  <c:v>46</c:v>
                </c:pt>
                <c:pt idx="20">
                  <c:v>36</c:v>
                </c:pt>
                <c:pt idx="21">
                  <c:v>27</c:v>
                </c:pt>
                <c:pt idx="22">
                  <c:v>41</c:v>
                </c:pt>
                <c:pt idx="23">
                  <c:v>34</c:v>
                </c:pt>
                <c:pt idx="24">
                  <c:v>35</c:v>
                </c:pt>
                <c:pt idx="25">
                  <c:v>34</c:v>
                </c:pt>
                <c:pt idx="26">
                  <c:v>48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Data!$C$41:$AC$41</c:f>
              <c:numCache>
                <c:formatCode>General</c:formatCode>
                <c:ptCount val="27"/>
                <c:pt idx="0">
                  <c:v>1329</c:v>
                </c:pt>
                <c:pt idx="1">
                  <c:v>1611</c:v>
                </c:pt>
                <c:pt idx="2">
                  <c:v>760</c:v>
                </c:pt>
                <c:pt idx="3">
                  <c:v>715</c:v>
                </c:pt>
                <c:pt idx="4">
                  <c:v>720</c:v>
                </c:pt>
                <c:pt idx="5">
                  <c:v>610</c:v>
                </c:pt>
                <c:pt idx="6">
                  <c:v>517</c:v>
                </c:pt>
                <c:pt idx="7">
                  <c:v>1176</c:v>
                </c:pt>
                <c:pt idx="8">
                  <c:v>706</c:v>
                </c:pt>
                <c:pt idx="9">
                  <c:v>694</c:v>
                </c:pt>
                <c:pt idx="10">
                  <c:v>524</c:v>
                </c:pt>
                <c:pt idx="11">
                  <c:v>641</c:v>
                </c:pt>
                <c:pt idx="12">
                  <c:v>221</c:v>
                </c:pt>
                <c:pt idx="13">
                  <c:v>481</c:v>
                </c:pt>
                <c:pt idx="14">
                  <c:v>444</c:v>
                </c:pt>
                <c:pt idx="15">
                  <c:v>504</c:v>
                </c:pt>
                <c:pt idx="16">
                  <c:v>491</c:v>
                </c:pt>
                <c:pt idx="17">
                  <c:v>496</c:v>
                </c:pt>
                <c:pt idx="18">
                  <c:v>319</c:v>
                </c:pt>
                <c:pt idx="19">
                  <c:v>410</c:v>
                </c:pt>
                <c:pt idx="20">
                  <c:v>332</c:v>
                </c:pt>
                <c:pt idx="21">
                  <c:v>292</c:v>
                </c:pt>
                <c:pt idx="22">
                  <c:v>453</c:v>
                </c:pt>
                <c:pt idx="23">
                  <c:v>299</c:v>
                </c:pt>
                <c:pt idx="24">
                  <c:v>290</c:v>
                </c:pt>
                <c:pt idx="25">
                  <c:v>299</c:v>
                </c:pt>
                <c:pt idx="26">
                  <c:v>233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Data!$C$42:$AC$42</c:f>
              <c:numCache>
                <c:formatCode>General</c:formatCode>
                <c:ptCount val="27"/>
                <c:pt idx="0">
                  <c:v>1024</c:v>
                </c:pt>
                <c:pt idx="1">
                  <c:v>1558</c:v>
                </c:pt>
                <c:pt idx="2">
                  <c:v>977</c:v>
                </c:pt>
                <c:pt idx="3">
                  <c:v>2384</c:v>
                </c:pt>
                <c:pt idx="4">
                  <c:v>693</c:v>
                </c:pt>
                <c:pt idx="5">
                  <c:v>1205</c:v>
                </c:pt>
                <c:pt idx="6">
                  <c:v>509</c:v>
                </c:pt>
                <c:pt idx="7">
                  <c:v>858</c:v>
                </c:pt>
                <c:pt idx="8">
                  <c:v>974</c:v>
                </c:pt>
                <c:pt idx="9">
                  <c:v>381</c:v>
                </c:pt>
                <c:pt idx="10">
                  <c:v>612</c:v>
                </c:pt>
                <c:pt idx="11">
                  <c:v>250</c:v>
                </c:pt>
                <c:pt idx="12">
                  <c:v>181</c:v>
                </c:pt>
                <c:pt idx="13">
                  <c:v>400</c:v>
                </c:pt>
                <c:pt idx="14">
                  <c:v>196</c:v>
                </c:pt>
                <c:pt idx="15">
                  <c:v>324</c:v>
                </c:pt>
                <c:pt idx="16">
                  <c:v>324</c:v>
                </c:pt>
                <c:pt idx="17">
                  <c:v>784</c:v>
                </c:pt>
                <c:pt idx="18">
                  <c:v>291</c:v>
                </c:pt>
                <c:pt idx="19">
                  <c:v>178</c:v>
                </c:pt>
                <c:pt idx="20">
                  <c:v>451</c:v>
                </c:pt>
                <c:pt idx="21">
                  <c:v>169</c:v>
                </c:pt>
                <c:pt idx="22">
                  <c:v>437</c:v>
                </c:pt>
                <c:pt idx="23">
                  <c:v>91</c:v>
                </c:pt>
                <c:pt idx="24">
                  <c:v>92</c:v>
                </c:pt>
                <c:pt idx="25">
                  <c:v>91</c:v>
                </c:pt>
                <c:pt idx="26">
                  <c:v>61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Data!$C$43:$AC$43</c:f>
              <c:numCache>
                <c:formatCode>General</c:formatCode>
                <c:ptCount val="27"/>
                <c:pt idx="0">
                  <c:v>732</c:v>
                </c:pt>
                <c:pt idx="1">
                  <c:v>1456</c:v>
                </c:pt>
                <c:pt idx="2">
                  <c:v>935</c:v>
                </c:pt>
                <c:pt idx="3">
                  <c:v>557</c:v>
                </c:pt>
                <c:pt idx="4">
                  <c:v>610</c:v>
                </c:pt>
                <c:pt idx="5">
                  <c:v>560</c:v>
                </c:pt>
                <c:pt idx="6">
                  <c:v>200</c:v>
                </c:pt>
                <c:pt idx="7">
                  <c:v>1014</c:v>
                </c:pt>
                <c:pt idx="8">
                  <c:v>870</c:v>
                </c:pt>
                <c:pt idx="9">
                  <c:v>525</c:v>
                </c:pt>
                <c:pt idx="10">
                  <c:v>341</c:v>
                </c:pt>
                <c:pt idx="11">
                  <c:v>215</c:v>
                </c:pt>
                <c:pt idx="12">
                  <c:v>0</c:v>
                </c:pt>
                <c:pt idx="13">
                  <c:v>0</c:v>
                </c:pt>
                <c:pt idx="14">
                  <c:v>196</c:v>
                </c:pt>
                <c:pt idx="15">
                  <c:v>200</c:v>
                </c:pt>
                <c:pt idx="16">
                  <c:v>200</c:v>
                </c:pt>
                <c:pt idx="17">
                  <c:v>125</c:v>
                </c:pt>
                <c:pt idx="18">
                  <c:v>129</c:v>
                </c:pt>
                <c:pt idx="19">
                  <c:v>237</c:v>
                </c:pt>
                <c:pt idx="20">
                  <c:v>161</c:v>
                </c:pt>
                <c:pt idx="21">
                  <c:v>108</c:v>
                </c:pt>
                <c:pt idx="22">
                  <c:v>120</c:v>
                </c:pt>
                <c:pt idx="23">
                  <c:v>0</c:v>
                </c:pt>
                <c:pt idx="24">
                  <c:v>131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Data!$C$44:$AC$44</c:f>
              <c:numCache>
                <c:formatCode>General</c:formatCode>
                <c:ptCount val="27"/>
                <c:pt idx="0">
                  <c:v>350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856</c:v>
                </c:pt>
                <c:pt idx="9">
                  <c:v>0</c:v>
                </c:pt>
                <c:pt idx="10">
                  <c:v>515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658</c:v>
                </c:pt>
                <c:pt idx="15">
                  <c:v>0</c:v>
                </c:pt>
                <c:pt idx="16">
                  <c:v>0</c:v>
                </c:pt>
                <c:pt idx="17">
                  <c:v>500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735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Data!$C$45:$AC$45</c:f>
              <c:numCache>
                <c:formatCode>General</c:formatCode>
                <c:ptCount val="27"/>
                <c:pt idx="0">
                  <c:v>1076</c:v>
                </c:pt>
                <c:pt idx="1">
                  <c:v>1656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1092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Data!$C$46:$AC$46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111040"/>
        <c:axId val="49112960"/>
      </c:barChart>
      <c:catAx>
        <c:axId val="4911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20412752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12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112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11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6801783595904"/>
          <c:y val="0.23676084489645668"/>
          <c:w val="0.16331131875550273"/>
          <c:h val="0.47663696406786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&amp; Acres by Size Class
Massachusetts, 1984-2010</a:t>
            </a:r>
          </a:p>
        </c:rich>
      </c:tx>
      <c:layout>
        <c:manualLayout>
          <c:xMode val="edge"/>
          <c:yMode val="edge"/>
          <c:x val="0.2774056263101340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133981609146"/>
          <c:y val="0.2484475817152044"/>
          <c:w val="0.6912766780198677"/>
          <c:h val="0.49689516343040863"/>
        </c:manualLayout>
      </c:layout>
      <c:lineChart>
        <c:grouping val="standard"/>
        <c:varyColors val="0"/>
        <c:ser>
          <c:idx val="5"/>
          <c:order val="0"/>
          <c:tx>
            <c:strRef>
              <c:f>Data!$C$3</c:f>
              <c:strCache>
                <c:ptCount val="1"/>
                <c:pt idx="0">
                  <c:v>No. Fires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Data!$C$60:$AC$60</c:f>
              <c:numCache>
                <c:formatCode>General</c:formatCode>
                <c:ptCount val="27"/>
                <c:pt idx="0">
                  <c:v>5343</c:v>
                </c:pt>
                <c:pt idx="1">
                  <c:v>7756</c:v>
                </c:pt>
                <c:pt idx="2">
                  <c:v>6043</c:v>
                </c:pt>
                <c:pt idx="3">
                  <c:v>4355</c:v>
                </c:pt>
                <c:pt idx="4">
                  <c:v>6625</c:v>
                </c:pt>
                <c:pt idx="5">
                  <c:v>2467</c:v>
                </c:pt>
                <c:pt idx="6">
                  <c:v>5363</c:v>
                </c:pt>
                <c:pt idx="7">
                  <c:v>6194</c:v>
                </c:pt>
                <c:pt idx="8">
                  <c:v>4515</c:v>
                </c:pt>
                <c:pt idx="9">
                  <c:v>5153</c:v>
                </c:pt>
                <c:pt idx="10">
                  <c:v>4783</c:v>
                </c:pt>
                <c:pt idx="11">
                  <c:v>6392</c:v>
                </c:pt>
                <c:pt idx="12">
                  <c:v>2255</c:v>
                </c:pt>
                <c:pt idx="13">
                  <c:v>3819</c:v>
                </c:pt>
                <c:pt idx="14">
                  <c:v>3020</c:v>
                </c:pt>
                <c:pt idx="15">
                  <c:v>3750</c:v>
                </c:pt>
                <c:pt idx="16">
                  <c:v>1915</c:v>
                </c:pt>
                <c:pt idx="17">
                  <c:v>2148</c:v>
                </c:pt>
                <c:pt idx="18">
                  <c:v>3036</c:v>
                </c:pt>
                <c:pt idx="19">
                  <c:v>1879</c:v>
                </c:pt>
                <c:pt idx="20">
                  <c:v>1766</c:v>
                </c:pt>
                <c:pt idx="21">
                  <c:v>962</c:v>
                </c:pt>
                <c:pt idx="22">
                  <c:v>1536</c:v>
                </c:pt>
                <c:pt idx="23">
                  <c:v>2203</c:v>
                </c:pt>
                <c:pt idx="24">
                  <c:v>1938</c:v>
                </c:pt>
                <c:pt idx="25">
                  <c:v>2203</c:v>
                </c:pt>
                <c:pt idx="26">
                  <c:v>2023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Data!$C$16</c:f>
              <c:strCache>
                <c:ptCount val="1"/>
                <c:pt idx="0">
                  <c:v>No. Acres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Data!$C$70:$AC$70</c:f>
              <c:numCache>
                <c:formatCode>General</c:formatCode>
                <c:ptCount val="27"/>
                <c:pt idx="0">
                  <c:v>5440</c:v>
                </c:pt>
                <c:pt idx="1">
                  <c:v>11098</c:v>
                </c:pt>
                <c:pt idx="2">
                  <c:v>8947</c:v>
                </c:pt>
                <c:pt idx="3">
                  <c:v>6141</c:v>
                </c:pt>
                <c:pt idx="4">
                  <c:v>7225</c:v>
                </c:pt>
                <c:pt idx="5">
                  <c:v>3392</c:v>
                </c:pt>
                <c:pt idx="6">
                  <c:v>4613</c:v>
                </c:pt>
                <c:pt idx="7">
                  <c:v>9586</c:v>
                </c:pt>
                <c:pt idx="8">
                  <c:v>5210</c:v>
                </c:pt>
                <c:pt idx="9">
                  <c:v>5250</c:v>
                </c:pt>
                <c:pt idx="10">
                  <c:v>7631</c:v>
                </c:pt>
                <c:pt idx="11">
                  <c:v>8630</c:v>
                </c:pt>
                <c:pt idx="12">
                  <c:v>2224</c:v>
                </c:pt>
                <c:pt idx="13">
                  <c:v>4460</c:v>
                </c:pt>
                <c:pt idx="14">
                  <c:v>3158</c:v>
                </c:pt>
                <c:pt idx="15">
                  <c:v>7603</c:v>
                </c:pt>
                <c:pt idx="16">
                  <c:v>2572</c:v>
                </c:pt>
                <c:pt idx="17">
                  <c:v>3335</c:v>
                </c:pt>
                <c:pt idx="18">
                  <c:v>2615</c:v>
                </c:pt>
                <c:pt idx="19">
                  <c:v>1617</c:v>
                </c:pt>
                <c:pt idx="20">
                  <c:v>1524</c:v>
                </c:pt>
                <c:pt idx="21">
                  <c:v>417</c:v>
                </c:pt>
                <c:pt idx="22">
                  <c:v>1186</c:v>
                </c:pt>
                <c:pt idx="23">
                  <c:v>2687</c:v>
                </c:pt>
                <c:pt idx="24">
                  <c:v>2941</c:v>
                </c:pt>
                <c:pt idx="25">
                  <c:v>2687</c:v>
                </c:pt>
                <c:pt idx="26">
                  <c:v>2150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1360"/>
        <c:axId val="69355392"/>
      </c:lineChart>
      <c:catAx>
        <c:axId val="4915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395121750720762"/>
              <c:y val="0.94453497660618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3553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9355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53416801160724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1513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774049217002232"/>
          <c:y val="0.34161490683229812"/>
          <c:w val="0.15212527964205816"/>
          <c:h val="0.1863354037267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25" r="0.25" t="0.5" header="0.5" footer="0.5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Massachusetts, 1984-2010</a:t>
            </a:r>
          </a:p>
        </c:rich>
      </c:tx>
      <c:layout>
        <c:manualLayout>
          <c:xMode val="edge"/>
          <c:yMode val="edge"/>
          <c:x val="0.3355711744085681"/>
          <c:y val="3.5031847133757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5419846327621"/>
          <c:y val="0.19745222929936315"/>
          <c:w val="0.68903953666705264"/>
          <c:h val="0.57643312101910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Data!$C$53:$AC$53</c:f>
              <c:numCache>
                <c:formatCode>General</c:formatCode>
                <c:ptCount val="27"/>
                <c:pt idx="0">
                  <c:v>3404</c:v>
                </c:pt>
                <c:pt idx="1">
                  <c:v>4488</c:v>
                </c:pt>
                <c:pt idx="2">
                  <c:v>3612</c:v>
                </c:pt>
                <c:pt idx="3">
                  <c:v>2787</c:v>
                </c:pt>
                <c:pt idx="4">
                  <c:v>4282</c:v>
                </c:pt>
                <c:pt idx="5">
                  <c:v>1534</c:v>
                </c:pt>
                <c:pt idx="6">
                  <c:v>3528</c:v>
                </c:pt>
                <c:pt idx="7">
                  <c:v>4104</c:v>
                </c:pt>
                <c:pt idx="8">
                  <c:v>3057</c:v>
                </c:pt>
                <c:pt idx="9">
                  <c:v>3628</c:v>
                </c:pt>
                <c:pt idx="10">
                  <c:v>3275</c:v>
                </c:pt>
                <c:pt idx="11">
                  <c:v>4373</c:v>
                </c:pt>
                <c:pt idx="12">
                  <c:v>1657</c:v>
                </c:pt>
                <c:pt idx="13">
                  <c:v>2882</c:v>
                </c:pt>
                <c:pt idx="14">
                  <c:v>2266</c:v>
                </c:pt>
                <c:pt idx="15">
                  <c:v>2658</c:v>
                </c:pt>
                <c:pt idx="16">
                  <c:v>1453</c:v>
                </c:pt>
                <c:pt idx="17">
                  <c:v>1453</c:v>
                </c:pt>
                <c:pt idx="18">
                  <c:v>2522</c:v>
                </c:pt>
                <c:pt idx="19">
                  <c:v>1529</c:v>
                </c:pt>
                <c:pt idx="20">
                  <c:v>1615</c:v>
                </c:pt>
                <c:pt idx="21">
                  <c:v>727</c:v>
                </c:pt>
                <c:pt idx="22">
                  <c:v>1290</c:v>
                </c:pt>
                <c:pt idx="23">
                  <c:v>1682</c:v>
                </c:pt>
                <c:pt idx="24">
                  <c:v>1439</c:v>
                </c:pt>
                <c:pt idx="25">
                  <c:v>1682</c:v>
                </c:pt>
                <c:pt idx="26">
                  <c:v>1643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Data!$C$54:$AC$54</c:f>
              <c:numCache>
                <c:formatCode>General</c:formatCode>
                <c:ptCount val="27"/>
                <c:pt idx="0">
                  <c:v>1860</c:v>
                </c:pt>
                <c:pt idx="1">
                  <c:v>3106</c:v>
                </c:pt>
                <c:pt idx="2">
                  <c:v>2330</c:v>
                </c:pt>
                <c:pt idx="3">
                  <c:v>1471</c:v>
                </c:pt>
                <c:pt idx="4">
                  <c:v>2260</c:v>
                </c:pt>
                <c:pt idx="5">
                  <c:v>925</c:v>
                </c:pt>
                <c:pt idx="6">
                  <c:v>1781</c:v>
                </c:pt>
                <c:pt idx="7">
                  <c:v>1997</c:v>
                </c:pt>
                <c:pt idx="8">
                  <c:v>1388</c:v>
                </c:pt>
                <c:pt idx="9">
                  <c:v>1446</c:v>
                </c:pt>
                <c:pt idx="10">
                  <c:v>1412</c:v>
                </c:pt>
                <c:pt idx="11">
                  <c:v>1924</c:v>
                </c:pt>
                <c:pt idx="12">
                  <c:v>583</c:v>
                </c:pt>
                <c:pt idx="13">
                  <c:v>884</c:v>
                </c:pt>
                <c:pt idx="14">
                  <c:v>702</c:v>
                </c:pt>
                <c:pt idx="15">
                  <c:v>1009</c:v>
                </c:pt>
                <c:pt idx="16">
                  <c:v>437</c:v>
                </c:pt>
                <c:pt idx="17">
                  <c:v>664</c:v>
                </c:pt>
                <c:pt idx="18">
                  <c:v>490</c:v>
                </c:pt>
                <c:pt idx="19">
                  <c:v>328</c:v>
                </c:pt>
                <c:pt idx="20">
                  <c:v>142</c:v>
                </c:pt>
                <c:pt idx="21">
                  <c:v>219</c:v>
                </c:pt>
                <c:pt idx="22">
                  <c:v>230</c:v>
                </c:pt>
                <c:pt idx="23">
                  <c:v>493</c:v>
                </c:pt>
                <c:pt idx="24">
                  <c:v>468</c:v>
                </c:pt>
                <c:pt idx="25">
                  <c:v>493</c:v>
                </c:pt>
                <c:pt idx="26">
                  <c:v>356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Data!$C$55:$AC$55</c:f>
              <c:numCache>
                <c:formatCode>General</c:formatCode>
                <c:ptCount val="27"/>
                <c:pt idx="0">
                  <c:v>75</c:v>
                </c:pt>
                <c:pt idx="1">
                  <c:v>145</c:v>
                </c:pt>
                <c:pt idx="2">
                  <c:v>94</c:v>
                </c:pt>
                <c:pt idx="3">
                  <c:v>90</c:v>
                </c:pt>
                <c:pt idx="4">
                  <c:v>78</c:v>
                </c:pt>
                <c:pt idx="5">
                  <c:v>5</c:v>
                </c:pt>
                <c:pt idx="6">
                  <c:v>51</c:v>
                </c:pt>
                <c:pt idx="7">
                  <c:v>84</c:v>
                </c:pt>
                <c:pt idx="8">
                  <c:v>62</c:v>
                </c:pt>
                <c:pt idx="9">
                  <c:v>75</c:v>
                </c:pt>
                <c:pt idx="10">
                  <c:v>83</c:v>
                </c:pt>
                <c:pt idx="11">
                  <c:v>80</c:v>
                </c:pt>
                <c:pt idx="12">
                  <c:v>11</c:v>
                </c:pt>
                <c:pt idx="13">
                  <c:v>46</c:v>
                </c:pt>
                <c:pt idx="14">
                  <c:v>51</c:v>
                </c:pt>
                <c:pt idx="15">
                  <c:v>75</c:v>
                </c:pt>
                <c:pt idx="16">
                  <c:v>19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8</c:v>
                </c:pt>
                <c:pt idx="21">
                  <c:v>16</c:v>
                </c:pt>
                <c:pt idx="22">
                  <c:v>15</c:v>
                </c:pt>
                <c:pt idx="23">
                  <c:v>26</c:v>
                </c:pt>
                <c:pt idx="24">
                  <c:v>30</c:v>
                </c:pt>
                <c:pt idx="25">
                  <c:v>26</c:v>
                </c:pt>
                <c:pt idx="26">
                  <c:v>23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Data!$C$56:$AC$56</c:f>
              <c:numCache>
                <c:formatCode>General</c:formatCode>
                <c:ptCount val="27"/>
                <c:pt idx="0">
                  <c:v>3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8</c:v>
                </c:pt>
                <c:pt idx="11">
                  <c:v>12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Data!$C$57:$AC$57</c:f>
              <c:numCache>
                <c:formatCode>General</c:formatCode>
                <c:ptCount val="27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Data!$C$58:$AC$58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Data!$C$59:$AC$59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838272"/>
        <c:axId val="95745152"/>
      </c:barChart>
      <c:catAx>
        <c:axId val="8683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16558837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74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5745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838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7944189440431"/>
          <c:y val="0.23885350318471338"/>
          <c:w val="0.15883703604987251"/>
          <c:h val="0.50955414012738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
Massachusetts, 1984-2010</a:t>
            </a:r>
          </a:p>
        </c:rich>
      </c:tx>
      <c:layout>
        <c:manualLayout>
          <c:xMode val="edge"/>
          <c:yMode val="edge"/>
          <c:x val="0.30334669103862016"/>
          <c:y val="3.477358051762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742596255219"/>
          <c:y val="0.19599659179313678"/>
          <c:w val="0.69814329154069366"/>
          <c:h val="0.57850606932490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Data!$C$63:$AC$63</c:f>
              <c:numCache>
                <c:formatCode>General</c:formatCode>
                <c:ptCount val="27"/>
                <c:pt idx="0">
                  <c:v>2709</c:v>
                </c:pt>
                <c:pt idx="1">
                  <c:v>0</c:v>
                </c:pt>
                <c:pt idx="2">
                  <c:v>800</c:v>
                </c:pt>
                <c:pt idx="3">
                  <c:v>641</c:v>
                </c:pt>
                <c:pt idx="4">
                  <c:v>971</c:v>
                </c:pt>
                <c:pt idx="5">
                  <c:v>345</c:v>
                </c:pt>
                <c:pt idx="6">
                  <c:v>894</c:v>
                </c:pt>
                <c:pt idx="7">
                  <c:v>1042</c:v>
                </c:pt>
                <c:pt idx="8">
                  <c:v>789</c:v>
                </c:pt>
                <c:pt idx="9">
                  <c:v>914</c:v>
                </c:pt>
                <c:pt idx="10">
                  <c:v>905</c:v>
                </c:pt>
                <c:pt idx="11">
                  <c:v>1080</c:v>
                </c:pt>
                <c:pt idx="12">
                  <c:v>408</c:v>
                </c:pt>
                <c:pt idx="13">
                  <c:v>710</c:v>
                </c:pt>
                <c:pt idx="14">
                  <c:v>560</c:v>
                </c:pt>
                <c:pt idx="15">
                  <c:v>642</c:v>
                </c:pt>
                <c:pt idx="16">
                  <c:v>382</c:v>
                </c:pt>
                <c:pt idx="17">
                  <c:v>451</c:v>
                </c:pt>
                <c:pt idx="18">
                  <c:v>631</c:v>
                </c:pt>
                <c:pt idx="19">
                  <c:v>382</c:v>
                </c:pt>
                <c:pt idx="20">
                  <c:v>384</c:v>
                </c:pt>
                <c:pt idx="21">
                  <c:v>136</c:v>
                </c:pt>
                <c:pt idx="22">
                  <c:v>301</c:v>
                </c:pt>
                <c:pt idx="23">
                  <c:v>421</c:v>
                </c:pt>
                <c:pt idx="24">
                  <c:v>360</c:v>
                </c:pt>
                <c:pt idx="25">
                  <c:v>421</c:v>
                </c:pt>
                <c:pt idx="26">
                  <c:v>410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Data!$C$64:$AC$64</c:f>
              <c:numCache>
                <c:formatCode>General</c:formatCode>
                <c:ptCount val="27"/>
                <c:pt idx="0">
                  <c:v>1409</c:v>
                </c:pt>
                <c:pt idx="1">
                  <c:v>2798</c:v>
                </c:pt>
                <c:pt idx="2">
                  <c:v>3621</c:v>
                </c:pt>
                <c:pt idx="3">
                  <c:v>2275</c:v>
                </c:pt>
                <c:pt idx="4">
                  <c:v>3170</c:v>
                </c:pt>
                <c:pt idx="5">
                  <c:v>1220</c:v>
                </c:pt>
                <c:pt idx="6">
                  <c:v>2292</c:v>
                </c:pt>
                <c:pt idx="7">
                  <c:v>3135</c:v>
                </c:pt>
                <c:pt idx="8">
                  <c:v>2014</c:v>
                </c:pt>
                <c:pt idx="9">
                  <c:v>2215</c:v>
                </c:pt>
                <c:pt idx="10">
                  <c:v>2141</c:v>
                </c:pt>
                <c:pt idx="11">
                  <c:v>2988</c:v>
                </c:pt>
                <c:pt idx="12">
                  <c:v>786</c:v>
                </c:pt>
                <c:pt idx="13">
                  <c:v>1201</c:v>
                </c:pt>
                <c:pt idx="14">
                  <c:v>999</c:v>
                </c:pt>
                <c:pt idx="15">
                  <c:v>1689</c:v>
                </c:pt>
                <c:pt idx="16">
                  <c:v>704</c:v>
                </c:pt>
                <c:pt idx="17">
                  <c:v>1092</c:v>
                </c:pt>
                <c:pt idx="18">
                  <c:v>1188</c:v>
                </c:pt>
                <c:pt idx="19">
                  <c:v>540</c:v>
                </c:pt>
                <c:pt idx="20">
                  <c:v>895</c:v>
                </c:pt>
                <c:pt idx="21">
                  <c:v>143</c:v>
                </c:pt>
                <c:pt idx="22">
                  <c:v>526</c:v>
                </c:pt>
                <c:pt idx="23">
                  <c:v>784</c:v>
                </c:pt>
                <c:pt idx="24">
                  <c:v>728</c:v>
                </c:pt>
                <c:pt idx="25">
                  <c:v>784</c:v>
                </c:pt>
                <c:pt idx="26">
                  <c:v>879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Data!$C$65:$AC$65</c:f>
              <c:numCache>
                <c:formatCode>General</c:formatCode>
                <c:ptCount val="27"/>
                <c:pt idx="0">
                  <c:v>522</c:v>
                </c:pt>
                <c:pt idx="1">
                  <c:v>3350</c:v>
                </c:pt>
                <c:pt idx="2">
                  <c:v>2151</c:v>
                </c:pt>
                <c:pt idx="3">
                  <c:v>1895</c:v>
                </c:pt>
                <c:pt idx="4">
                  <c:v>1520</c:v>
                </c:pt>
                <c:pt idx="5">
                  <c:v>450</c:v>
                </c:pt>
                <c:pt idx="6">
                  <c:v>802</c:v>
                </c:pt>
                <c:pt idx="7">
                  <c:v>1977</c:v>
                </c:pt>
                <c:pt idx="8">
                  <c:v>1512</c:v>
                </c:pt>
                <c:pt idx="9">
                  <c:v>1496</c:v>
                </c:pt>
                <c:pt idx="10">
                  <c:v>2020</c:v>
                </c:pt>
                <c:pt idx="11">
                  <c:v>1940</c:v>
                </c:pt>
                <c:pt idx="12">
                  <c:v>235</c:v>
                </c:pt>
                <c:pt idx="13">
                  <c:v>843</c:v>
                </c:pt>
                <c:pt idx="14">
                  <c:v>1459</c:v>
                </c:pt>
                <c:pt idx="15">
                  <c:v>1762</c:v>
                </c:pt>
                <c:pt idx="16">
                  <c:v>486</c:v>
                </c:pt>
                <c:pt idx="17">
                  <c:v>570</c:v>
                </c:pt>
                <c:pt idx="18">
                  <c:v>496</c:v>
                </c:pt>
                <c:pt idx="19">
                  <c:v>395</c:v>
                </c:pt>
                <c:pt idx="20">
                  <c:v>125</c:v>
                </c:pt>
                <c:pt idx="21">
                  <c:v>138</c:v>
                </c:pt>
                <c:pt idx="22">
                  <c:v>219</c:v>
                </c:pt>
                <c:pt idx="23">
                  <c:v>971</c:v>
                </c:pt>
                <c:pt idx="24">
                  <c:v>1153</c:v>
                </c:pt>
                <c:pt idx="25">
                  <c:v>971</c:v>
                </c:pt>
                <c:pt idx="26">
                  <c:v>540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Data!$C$66:$AC$66</c:f>
              <c:numCache>
                <c:formatCode>General</c:formatCode>
                <c:ptCount val="27"/>
                <c:pt idx="0">
                  <c:v>800</c:v>
                </c:pt>
                <c:pt idx="1">
                  <c:v>2550</c:v>
                </c:pt>
                <c:pt idx="2">
                  <c:v>875</c:v>
                </c:pt>
                <c:pt idx="3">
                  <c:v>670</c:v>
                </c:pt>
                <c:pt idx="4">
                  <c:v>500</c:v>
                </c:pt>
                <c:pt idx="5">
                  <c:v>475</c:v>
                </c:pt>
                <c:pt idx="6">
                  <c:v>275</c:v>
                </c:pt>
                <c:pt idx="7">
                  <c:v>710</c:v>
                </c:pt>
                <c:pt idx="8">
                  <c:v>535</c:v>
                </c:pt>
                <c:pt idx="9">
                  <c:v>625</c:v>
                </c:pt>
                <c:pt idx="10">
                  <c:v>945</c:v>
                </c:pt>
                <c:pt idx="11">
                  <c:v>1562</c:v>
                </c:pt>
                <c:pt idx="12">
                  <c:v>495</c:v>
                </c:pt>
                <c:pt idx="13">
                  <c:v>606</c:v>
                </c:pt>
                <c:pt idx="14">
                  <c:v>140</c:v>
                </c:pt>
                <c:pt idx="15">
                  <c:v>910</c:v>
                </c:pt>
                <c:pt idx="16">
                  <c:v>400</c:v>
                </c:pt>
                <c:pt idx="17">
                  <c:v>572</c:v>
                </c:pt>
                <c:pt idx="18">
                  <c:v>300</c:v>
                </c:pt>
                <c:pt idx="19">
                  <c:v>300</c:v>
                </c:pt>
                <c:pt idx="20">
                  <c:v>120</c:v>
                </c:pt>
                <c:pt idx="21">
                  <c:v>0</c:v>
                </c:pt>
                <c:pt idx="22">
                  <c:v>140</c:v>
                </c:pt>
                <c:pt idx="23">
                  <c:v>111</c:v>
                </c:pt>
                <c:pt idx="24">
                  <c:v>0</c:v>
                </c:pt>
                <c:pt idx="25">
                  <c:v>111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Data!$C$67:$AC$67</c:f>
              <c:numCache>
                <c:formatCode>General</c:formatCode>
                <c:ptCount val="27"/>
                <c:pt idx="0">
                  <c:v>0</c:v>
                </c:pt>
                <c:pt idx="1">
                  <c:v>2400</c:v>
                </c:pt>
                <c:pt idx="2">
                  <c:v>0</c:v>
                </c:pt>
                <c:pt idx="3">
                  <c:v>660</c:v>
                </c:pt>
                <c:pt idx="4">
                  <c:v>0</c:v>
                </c:pt>
                <c:pt idx="5">
                  <c:v>902</c:v>
                </c:pt>
                <c:pt idx="6">
                  <c:v>350</c:v>
                </c:pt>
                <c:pt idx="7">
                  <c:v>2722</c:v>
                </c:pt>
                <c:pt idx="8">
                  <c:v>360</c:v>
                </c:pt>
                <c:pt idx="9">
                  <c:v>0</c:v>
                </c:pt>
                <c:pt idx="10">
                  <c:v>1620</c:v>
                </c:pt>
                <c:pt idx="11">
                  <c:v>1060</c:v>
                </c:pt>
                <c:pt idx="12">
                  <c:v>300</c:v>
                </c:pt>
                <c:pt idx="13">
                  <c:v>1100</c:v>
                </c:pt>
                <c:pt idx="14">
                  <c:v>0</c:v>
                </c:pt>
                <c:pt idx="15">
                  <c:v>2600</c:v>
                </c:pt>
                <c:pt idx="16">
                  <c:v>600</c:v>
                </c:pt>
                <c:pt idx="17">
                  <c:v>650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400</c:v>
                </c:pt>
                <c:pt idx="24">
                  <c:v>700</c:v>
                </c:pt>
                <c:pt idx="25">
                  <c:v>400</c:v>
                </c:pt>
                <c:pt idx="26">
                  <c:v>321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Data!$C$68:$AC$68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1500</c:v>
                </c:pt>
                <c:pt idx="3">
                  <c:v>0</c:v>
                </c:pt>
                <c:pt idx="4">
                  <c:v>1064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Data!$C$69:$AC$69</c:f>
              <c:numCache>
                <c:formatCode>General</c:formatCode>
                <c:ptCount val="2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927808"/>
        <c:axId val="108011904"/>
      </c:barChart>
      <c:catAx>
        <c:axId val="107927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503438652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1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1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39199308947141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7927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3571428571429"/>
          <c:y val="0.25632911392405061"/>
          <c:w val="0.15178571428571427"/>
          <c:h val="0.506329113924050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Massachusetts, 1984-2010</a:t>
            </a:r>
          </a:p>
        </c:rich>
      </c:tx>
      <c:layout>
        <c:manualLayout>
          <c:xMode val="edge"/>
          <c:yMode val="edge"/>
          <c:x val="0.33457349081364829"/>
          <c:y val="3.350265668011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2085420787119"/>
          <c:y val="0.19187893353003471"/>
          <c:w val="0.66245545555139318"/>
          <c:h val="0.590865287378201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Data!$C$53:$AC$53</c:f>
              <c:numCache>
                <c:formatCode>General</c:formatCode>
                <c:ptCount val="27"/>
                <c:pt idx="0">
                  <c:v>3404</c:v>
                </c:pt>
                <c:pt idx="1">
                  <c:v>4488</c:v>
                </c:pt>
                <c:pt idx="2">
                  <c:v>3612</c:v>
                </c:pt>
                <c:pt idx="3">
                  <c:v>2787</c:v>
                </c:pt>
                <c:pt idx="4">
                  <c:v>4282</c:v>
                </c:pt>
                <c:pt idx="5">
                  <c:v>1534</c:v>
                </c:pt>
                <c:pt idx="6">
                  <c:v>3528</c:v>
                </c:pt>
                <c:pt idx="7">
                  <c:v>4104</c:v>
                </c:pt>
                <c:pt idx="8">
                  <c:v>3057</c:v>
                </c:pt>
                <c:pt idx="9">
                  <c:v>3628</c:v>
                </c:pt>
                <c:pt idx="10">
                  <c:v>3275</c:v>
                </c:pt>
                <c:pt idx="11">
                  <c:v>4373</c:v>
                </c:pt>
                <c:pt idx="12">
                  <c:v>1657</c:v>
                </c:pt>
                <c:pt idx="13">
                  <c:v>2882</c:v>
                </c:pt>
                <c:pt idx="14">
                  <c:v>2266</c:v>
                </c:pt>
                <c:pt idx="15">
                  <c:v>2658</c:v>
                </c:pt>
                <c:pt idx="16">
                  <c:v>1453</c:v>
                </c:pt>
                <c:pt idx="17">
                  <c:v>1453</c:v>
                </c:pt>
                <c:pt idx="18">
                  <c:v>2522</c:v>
                </c:pt>
                <c:pt idx="19">
                  <c:v>1529</c:v>
                </c:pt>
                <c:pt idx="20">
                  <c:v>1615</c:v>
                </c:pt>
                <c:pt idx="21">
                  <c:v>727</c:v>
                </c:pt>
                <c:pt idx="22">
                  <c:v>1290</c:v>
                </c:pt>
                <c:pt idx="23">
                  <c:v>1682</c:v>
                </c:pt>
                <c:pt idx="24">
                  <c:v>1439</c:v>
                </c:pt>
                <c:pt idx="25">
                  <c:v>1682</c:v>
                </c:pt>
                <c:pt idx="26">
                  <c:v>1643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Data!$C$54:$AC$54</c:f>
              <c:numCache>
                <c:formatCode>General</c:formatCode>
                <c:ptCount val="27"/>
                <c:pt idx="0">
                  <c:v>1860</c:v>
                </c:pt>
                <c:pt idx="1">
                  <c:v>3106</c:v>
                </c:pt>
                <c:pt idx="2">
                  <c:v>2330</c:v>
                </c:pt>
                <c:pt idx="3">
                  <c:v>1471</c:v>
                </c:pt>
                <c:pt idx="4">
                  <c:v>2260</c:v>
                </c:pt>
                <c:pt idx="5">
                  <c:v>925</c:v>
                </c:pt>
                <c:pt idx="6">
                  <c:v>1781</c:v>
                </c:pt>
                <c:pt idx="7">
                  <c:v>1997</c:v>
                </c:pt>
                <c:pt idx="8">
                  <c:v>1388</c:v>
                </c:pt>
                <c:pt idx="9">
                  <c:v>1446</c:v>
                </c:pt>
                <c:pt idx="10">
                  <c:v>1412</c:v>
                </c:pt>
                <c:pt idx="11">
                  <c:v>1924</c:v>
                </c:pt>
                <c:pt idx="12">
                  <c:v>583</c:v>
                </c:pt>
                <c:pt idx="13">
                  <c:v>884</c:v>
                </c:pt>
                <c:pt idx="14">
                  <c:v>702</c:v>
                </c:pt>
                <c:pt idx="15">
                  <c:v>1009</c:v>
                </c:pt>
                <c:pt idx="16">
                  <c:v>437</c:v>
                </c:pt>
                <c:pt idx="17">
                  <c:v>664</c:v>
                </c:pt>
                <c:pt idx="18">
                  <c:v>490</c:v>
                </c:pt>
                <c:pt idx="19">
                  <c:v>328</c:v>
                </c:pt>
                <c:pt idx="20">
                  <c:v>142</c:v>
                </c:pt>
                <c:pt idx="21">
                  <c:v>219</c:v>
                </c:pt>
                <c:pt idx="22">
                  <c:v>230</c:v>
                </c:pt>
                <c:pt idx="23">
                  <c:v>493</c:v>
                </c:pt>
                <c:pt idx="24">
                  <c:v>468</c:v>
                </c:pt>
                <c:pt idx="25">
                  <c:v>493</c:v>
                </c:pt>
                <c:pt idx="26">
                  <c:v>356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Data!$C$55:$AC$55</c:f>
              <c:numCache>
                <c:formatCode>General</c:formatCode>
                <c:ptCount val="27"/>
                <c:pt idx="0">
                  <c:v>75</c:v>
                </c:pt>
                <c:pt idx="1">
                  <c:v>145</c:v>
                </c:pt>
                <c:pt idx="2">
                  <c:v>94</c:v>
                </c:pt>
                <c:pt idx="3">
                  <c:v>90</c:v>
                </c:pt>
                <c:pt idx="4">
                  <c:v>78</c:v>
                </c:pt>
                <c:pt idx="5">
                  <c:v>5</c:v>
                </c:pt>
                <c:pt idx="6">
                  <c:v>51</c:v>
                </c:pt>
                <c:pt idx="7">
                  <c:v>84</c:v>
                </c:pt>
                <c:pt idx="8">
                  <c:v>62</c:v>
                </c:pt>
                <c:pt idx="9">
                  <c:v>75</c:v>
                </c:pt>
                <c:pt idx="10">
                  <c:v>83</c:v>
                </c:pt>
                <c:pt idx="11">
                  <c:v>80</c:v>
                </c:pt>
                <c:pt idx="12">
                  <c:v>11</c:v>
                </c:pt>
                <c:pt idx="13">
                  <c:v>46</c:v>
                </c:pt>
                <c:pt idx="14">
                  <c:v>51</c:v>
                </c:pt>
                <c:pt idx="15">
                  <c:v>75</c:v>
                </c:pt>
                <c:pt idx="16">
                  <c:v>19</c:v>
                </c:pt>
                <c:pt idx="17">
                  <c:v>26</c:v>
                </c:pt>
                <c:pt idx="18">
                  <c:v>22</c:v>
                </c:pt>
                <c:pt idx="19">
                  <c:v>21</c:v>
                </c:pt>
                <c:pt idx="20">
                  <c:v>8</c:v>
                </c:pt>
                <c:pt idx="21">
                  <c:v>16</c:v>
                </c:pt>
                <c:pt idx="22">
                  <c:v>15</c:v>
                </c:pt>
                <c:pt idx="23">
                  <c:v>26</c:v>
                </c:pt>
                <c:pt idx="24">
                  <c:v>30</c:v>
                </c:pt>
                <c:pt idx="25">
                  <c:v>26</c:v>
                </c:pt>
                <c:pt idx="26">
                  <c:v>23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Data!$C$56:$AC$56</c:f>
              <c:numCache>
                <c:formatCode>General</c:formatCode>
                <c:ptCount val="27"/>
                <c:pt idx="0">
                  <c:v>3</c:v>
                </c:pt>
                <c:pt idx="1">
                  <c:v>10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8</c:v>
                </c:pt>
                <c:pt idx="11">
                  <c:v>12</c:v>
                </c:pt>
                <c:pt idx="12">
                  <c:v>3</c:v>
                </c:pt>
                <c:pt idx="13">
                  <c:v>5</c:v>
                </c:pt>
                <c:pt idx="14">
                  <c:v>1</c:v>
                </c:pt>
                <c:pt idx="15">
                  <c:v>6</c:v>
                </c:pt>
                <c:pt idx="16">
                  <c:v>4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Data!$C$57:$AC$57</c:f>
              <c:numCache>
                <c:formatCode>General</c:formatCode>
                <c:ptCount val="27"/>
                <c:pt idx="0">
                  <c:v>1</c:v>
                </c:pt>
                <c:pt idx="1">
                  <c:v>7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Data!$C$58:$AC$58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Data!$C$59:$AC$59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058112"/>
        <c:axId val="108060032"/>
      </c:barChart>
      <c:catAx>
        <c:axId val="10805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492093976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6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0600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417260418667178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058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9642857142857"/>
          <c:y val="0.23780487804878048"/>
          <c:w val="0.16741071428571427"/>
          <c:h val="0.48780487804878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 
Massachusetts, 1984-2010</a:t>
            </a:r>
          </a:p>
        </c:rich>
      </c:tx>
      <c:layout>
        <c:manualLayout>
          <c:xMode val="edge"/>
          <c:yMode val="edge"/>
          <c:x val="0.30425126389402668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0276387453656"/>
          <c:y val="0.19314700504710941"/>
          <c:w val="0.67337954719734694"/>
          <c:h val="0.58255628941628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Data!$C$63:$AC$63</c:f>
              <c:numCache>
                <c:formatCode>General</c:formatCode>
                <c:ptCount val="27"/>
                <c:pt idx="0">
                  <c:v>2709</c:v>
                </c:pt>
                <c:pt idx="1">
                  <c:v>0</c:v>
                </c:pt>
                <c:pt idx="2">
                  <c:v>800</c:v>
                </c:pt>
                <c:pt idx="3">
                  <c:v>641</c:v>
                </c:pt>
                <c:pt idx="4">
                  <c:v>971</c:v>
                </c:pt>
                <c:pt idx="5">
                  <c:v>345</c:v>
                </c:pt>
                <c:pt idx="6">
                  <c:v>894</c:v>
                </c:pt>
                <c:pt idx="7">
                  <c:v>1042</c:v>
                </c:pt>
                <c:pt idx="8">
                  <c:v>789</c:v>
                </c:pt>
                <c:pt idx="9">
                  <c:v>914</c:v>
                </c:pt>
                <c:pt idx="10">
                  <c:v>905</c:v>
                </c:pt>
                <c:pt idx="11">
                  <c:v>1080</c:v>
                </c:pt>
                <c:pt idx="12">
                  <c:v>408</c:v>
                </c:pt>
                <c:pt idx="13">
                  <c:v>710</c:v>
                </c:pt>
                <c:pt idx="14">
                  <c:v>560</c:v>
                </c:pt>
                <c:pt idx="15">
                  <c:v>642</c:v>
                </c:pt>
                <c:pt idx="16">
                  <c:v>382</c:v>
                </c:pt>
                <c:pt idx="17">
                  <c:v>451</c:v>
                </c:pt>
                <c:pt idx="18">
                  <c:v>631</c:v>
                </c:pt>
                <c:pt idx="19">
                  <c:v>382</c:v>
                </c:pt>
                <c:pt idx="20">
                  <c:v>384</c:v>
                </c:pt>
                <c:pt idx="21">
                  <c:v>136</c:v>
                </c:pt>
                <c:pt idx="22">
                  <c:v>301</c:v>
                </c:pt>
                <c:pt idx="23">
                  <c:v>421</c:v>
                </c:pt>
                <c:pt idx="24">
                  <c:v>360</c:v>
                </c:pt>
                <c:pt idx="25">
                  <c:v>421</c:v>
                </c:pt>
                <c:pt idx="26">
                  <c:v>410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Data!$C$64:$AC$64</c:f>
              <c:numCache>
                <c:formatCode>General</c:formatCode>
                <c:ptCount val="27"/>
                <c:pt idx="0">
                  <c:v>1409</c:v>
                </c:pt>
                <c:pt idx="1">
                  <c:v>2798</c:v>
                </c:pt>
                <c:pt idx="2">
                  <c:v>3621</c:v>
                </c:pt>
                <c:pt idx="3">
                  <c:v>2275</c:v>
                </c:pt>
                <c:pt idx="4">
                  <c:v>3170</c:v>
                </c:pt>
                <c:pt idx="5">
                  <c:v>1220</c:v>
                </c:pt>
                <c:pt idx="6">
                  <c:v>2292</c:v>
                </c:pt>
                <c:pt idx="7">
                  <c:v>3135</c:v>
                </c:pt>
                <c:pt idx="8">
                  <c:v>2014</c:v>
                </c:pt>
                <c:pt idx="9">
                  <c:v>2215</c:v>
                </c:pt>
                <c:pt idx="10">
                  <c:v>2141</c:v>
                </c:pt>
                <c:pt idx="11">
                  <c:v>2988</c:v>
                </c:pt>
                <c:pt idx="12">
                  <c:v>786</c:v>
                </c:pt>
                <c:pt idx="13">
                  <c:v>1201</c:v>
                </c:pt>
                <c:pt idx="14">
                  <c:v>999</c:v>
                </c:pt>
                <c:pt idx="15">
                  <c:v>1689</c:v>
                </c:pt>
                <c:pt idx="16">
                  <c:v>704</c:v>
                </c:pt>
                <c:pt idx="17">
                  <c:v>1092</c:v>
                </c:pt>
                <c:pt idx="18">
                  <c:v>1188</c:v>
                </c:pt>
                <c:pt idx="19">
                  <c:v>540</c:v>
                </c:pt>
                <c:pt idx="20">
                  <c:v>895</c:v>
                </c:pt>
                <c:pt idx="21">
                  <c:v>143</c:v>
                </c:pt>
                <c:pt idx="22">
                  <c:v>526</c:v>
                </c:pt>
                <c:pt idx="23">
                  <c:v>784</c:v>
                </c:pt>
                <c:pt idx="24">
                  <c:v>728</c:v>
                </c:pt>
                <c:pt idx="25">
                  <c:v>784</c:v>
                </c:pt>
                <c:pt idx="26">
                  <c:v>879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Data!$C$65:$AC$65</c:f>
              <c:numCache>
                <c:formatCode>General</c:formatCode>
                <c:ptCount val="27"/>
                <c:pt idx="0">
                  <c:v>522</c:v>
                </c:pt>
                <c:pt idx="1">
                  <c:v>3350</c:v>
                </c:pt>
                <c:pt idx="2">
                  <c:v>2151</c:v>
                </c:pt>
                <c:pt idx="3">
                  <c:v>1895</c:v>
                </c:pt>
                <c:pt idx="4">
                  <c:v>1520</c:v>
                </c:pt>
                <c:pt idx="5">
                  <c:v>450</c:v>
                </c:pt>
                <c:pt idx="6">
                  <c:v>802</c:v>
                </c:pt>
                <c:pt idx="7">
                  <c:v>1977</c:v>
                </c:pt>
                <c:pt idx="8">
                  <c:v>1512</c:v>
                </c:pt>
                <c:pt idx="9">
                  <c:v>1496</c:v>
                </c:pt>
                <c:pt idx="10">
                  <c:v>2020</c:v>
                </c:pt>
                <c:pt idx="11">
                  <c:v>1940</c:v>
                </c:pt>
                <c:pt idx="12">
                  <c:v>235</c:v>
                </c:pt>
                <c:pt idx="13">
                  <c:v>843</c:v>
                </c:pt>
                <c:pt idx="14">
                  <c:v>1459</c:v>
                </c:pt>
                <c:pt idx="15">
                  <c:v>1762</c:v>
                </c:pt>
                <c:pt idx="16">
                  <c:v>486</c:v>
                </c:pt>
                <c:pt idx="17">
                  <c:v>570</c:v>
                </c:pt>
                <c:pt idx="18">
                  <c:v>496</c:v>
                </c:pt>
                <c:pt idx="19">
                  <c:v>395</c:v>
                </c:pt>
                <c:pt idx="20">
                  <c:v>125</c:v>
                </c:pt>
                <c:pt idx="21">
                  <c:v>138</c:v>
                </c:pt>
                <c:pt idx="22">
                  <c:v>219</c:v>
                </c:pt>
                <c:pt idx="23">
                  <c:v>971</c:v>
                </c:pt>
                <c:pt idx="24">
                  <c:v>1153</c:v>
                </c:pt>
                <c:pt idx="25">
                  <c:v>971</c:v>
                </c:pt>
                <c:pt idx="26">
                  <c:v>540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Data!$C$66:$AC$66</c:f>
              <c:numCache>
                <c:formatCode>General</c:formatCode>
                <c:ptCount val="27"/>
                <c:pt idx="0">
                  <c:v>800</c:v>
                </c:pt>
                <c:pt idx="1">
                  <c:v>2550</c:v>
                </c:pt>
                <c:pt idx="2">
                  <c:v>875</c:v>
                </c:pt>
                <c:pt idx="3">
                  <c:v>670</c:v>
                </c:pt>
                <c:pt idx="4">
                  <c:v>500</c:v>
                </c:pt>
                <c:pt idx="5">
                  <c:v>475</c:v>
                </c:pt>
                <c:pt idx="6">
                  <c:v>275</c:v>
                </c:pt>
                <c:pt idx="7">
                  <c:v>710</c:v>
                </c:pt>
                <c:pt idx="8">
                  <c:v>535</c:v>
                </c:pt>
                <c:pt idx="9">
                  <c:v>625</c:v>
                </c:pt>
                <c:pt idx="10">
                  <c:v>945</c:v>
                </c:pt>
                <c:pt idx="11">
                  <c:v>1562</c:v>
                </c:pt>
                <c:pt idx="12">
                  <c:v>495</c:v>
                </c:pt>
                <c:pt idx="13">
                  <c:v>606</c:v>
                </c:pt>
                <c:pt idx="14">
                  <c:v>140</c:v>
                </c:pt>
                <c:pt idx="15">
                  <c:v>910</c:v>
                </c:pt>
                <c:pt idx="16">
                  <c:v>400</c:v>
                </c:pt>
                <c:pt idx="17">
                  <c:v>572</c:v>
                </c:pt>
                <c:pt idx="18">
                  <c:v>300</c:v>
                </c:pt>
                <c:pt idx="19">
                  <c:v>300</c:v>
                </c:pt>
                <c:pt idx="20">
                  <c:v>120</c:v>
                </c:pt>
                <c:pt idx="21">
                  <c:v>0</c:v>
                </c:pt>
                <c:pt idx="22">
                  <c:v>140</c:v>
                </c:pt>
                <c:pt idx="23">
                  <c:v>111</c:v>
                </c:pt>
                <c:pt idx="24">
                  <c:v>0</c:v>
                </c:pt>
                <c:pt idx="25">
                  <c:v>111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Data!$C$67:$AC$67</c:f>
              <c:numCache>
                <c:formatCode>General</c:formatCode>
                <c:ptCount val="27"/>
                <c:pt idx="0">
                  <c:v>0</c:v>
                </c:pt>
                <c:pt idx="1">
                  <c:v>2400</c:v>
                </c:pt>
                <c:pt idx="2">
                  <c:v>0</c:v>
                </c:pt>
                <c:pt idx="3">
                  <c:v>660</c:v>
                </c:pt>
                <c:pt idx="4">
                  <c:v>0</c:v>
                </c:pt>
                <c:pt idx="5">
                  <c:v>902</c:v>
                </c:pt>
                <c:pt idx="6">
                  <c:v>350</c:v>
                </c:pt>
                <c:pt idx="7">
                  <c:v>2722</c:v>
                </c:pt>
                <c:pt idx="8">
                  <c:v>360</c:v>
                </c:pt>
                <c:pt idx="9">
                  <c:v>0</c:v>
                </c:pt>
                <c:pt idx="10">
                  <c:v>1620</c:v>
                </c:pt>
                <c:pt idx="11">
                  <c:v>1060</c:v>
                </c:pt>
                <c:pt idx="12">
                  <c:v>300</c:v>
                </c:pt>
                <c:pt idx="13">
                  <c:v>1100</c:v>
                </c:pt>
                <c:pt idx="14">
                  <c:v>0</c:v>
                </c:pt>
                <c:pt idx="15">
                  <c:v>2600</c:v>
                </c:pt>
                <c:pt idx="16">
                  <c:v>600</c:v>
                </c:pt>
                <c:pt idx="17">
                  <c:v>650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400</c:v>
                </c:pt>
                <c:pt idx="24">
                  <c:v>700</c:v>
                </c:pt>
                <c:pt idx="25">
                  <c:v>400</c:v>
                </c:pt>
                <c:pt idx="26">
                  <c:v>321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Data!$C$68:$AC$68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1500</c:v>
                </c:pt>
                <c:pt idx="3">
                  <c:v>0</c:v>
                </c:pt>
                <c:pt idx="4">
                  <c:v>1064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Data!$C$69:$AC$69</c:f>
              <c:numCache>
                <c:formatCode>General</c:formatCode>
                <c:ptCount val="2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122880"/>
        <c:axId val="108124800"/>
      </c:barChart>
      <c:catAx>
        <c:axId val="10812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20412752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24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124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1228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6801783595904"/>
          <c:y val="0.23676084489645668"/>
          <c:w val="0.16331131875550273"/>
          <c:h val="0.47663696406786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&amp; Acres by Size Class
New Hampshire, 1984-2010</a:t>
            </a:r>
          </a:p>
        </c:rich>
      </c:tx>
      <c:layout>
        <c:manualLayout>
          <c:xMode val="edge"/>
          <c:yMode val="edge"/>
          <c:x val="0.2774056263101340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133981609146"/>
          <c:y val="0.2484475817152044"/>
          <c:w val="0.6912766780198677"/>
          <c:h val="0.49689516343040863"/>
        </c:manualLayout>
      </c:layout>
      <c:lineChart>
        <c:grouping val="standard"/>
        <c:varyColors val="0"/>
        <c:ser>
          <c:idx val="5"/>
          <c:order val="0"/>
          <c:tx>
            <c:strRef>
              <c:f>Data!$C$3</c:f>
              <c:strCache>
                <c:ptCount val="1"/>
                <c:pt idx="0">
                  <c:v>No. Fires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Data!$C$83:$AC$83</c:f>
              <c:numCache>
                <c:formatCode>General</c:formatCode>
                <c:ptCount val="27"/>
                <c:pt idx="0">
                  <c:v>894</c:v>
                </c:pt>
                <c:pt idx="1">
                  <c:v>1757</c:v>
                </c:pt>
                <c:pt idx="2">
                  <c:v>780</c:v>
                </c:pt>
                <c:pt idx="3">
                  <c:v>503</c:v>
                </c:pt>
                <c:pt idx="4">
                  <c:v>666</c:v>
                </c:pt>
                <c:pt idx="5">
                  <c:v>593</c:v>
                </c:pt>
                <c:pt idx="6">
                  <c:v>366</c:v>
                </c:pt>
                <c:pt idx="7">
                  <c:v>408</c:v>
                </c:pt>
                <c:pt idx="8">
                  <c:v>382</c:v>
                </c:pt>
                <c:pt idx="9">
                  <c:v>557</c:v>
                </c:pt>
                <c:pt idx="10">
                  <c:v>444</c:v>
                </c:pt>
                <c:pt idx="11">
                  <c:v>494</c:v>
                </c:pt>
                <c:pt idx="12">
                  <c:v>280</c:v>
                </c:pt>
                <c:pt idx="13">
                  <c:v>730</c:v>
                </c:pt>
                <c:pt idx="14">
                  <c:v>386</c:v>
                </c:pt>
                <c:pt idx="15">
                  <c:v>1216</c:v>
                </c:pt>
                <c:pt idx="16">
                  <c:v>508</c:v>
                </c:pt>
                <c:pt idx="17">
                  <c:v>837</c:v>
                </c:pt>
                <c:pt idx="18">
                  <c:v>521</c:v>
                </c:pt>
                <c:pt idx="19">
                  <c:v>372</c:v>
                </c:pt>
                <c:pt idx="20">
                  <c:v>459</c:v>
                </c:pt>
                <c:pt idx="21">
                  <c:v>459</c:v>
                </c:pt>
                <c:pt idx="22">
                  <c:v>504</c:v>
                </c:pt>
                <c:pt idx="23">
                  <c:v>464</c:v>
                </c:pt>
                <c:pt idx="24">
                  <c:v>455</c:v>
                </c:pt>
                <c:pt idx="25">
                  <c:v>464</c:v>
                </c:pt>
                <c:pt idx="26">
                  <c:v>409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Data!$C$16</c:f>
              <c:strCache>
                <c:ptCount val="1"/>
                <c:pt idx="0">
                  <c:v>No. Acres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Data!$C$93:$AC$93</c:f>
              <c:numCache>
                <c:formatCode>General</c:formatCode>
                <c:ptCount val="27"/>
                <c:pt idx="0">
                  <c:v>444</c:v>
                </c:pt>
                <c:pt idx="1">
                  <c:v>1283</c:v>
                </c:pt>
                <c:pt idx="2">
                  <c:v>672</c:v>
                </c:pt>
                <c:pt idx="3">
                  <c:v>159</c:v>
                </c:pt>
                <c:pt idx="4">
                  <c:v>587</c:v>
                </c:pt>
                <c:pt idx="5">
                  <c:v>559</c:v>
                </c:pt>
                <c:pt idx="6">
                  <c:v>489</c:v>
                </c:pt>
                <c:pt idx="7">
                  <c:v>320</c:v>
                </c:pt>
                <c:pt idx="8">
                  <c:v>457</c:v>
                </c:pt>
                <c:pt idx="9">
                  <c:v>231</c:v>
                </c:pt>
                <c:pt idx="10">
                  <c:v>2770</c:v>
                </c:pt>
                <c:pt idx="11">
                  <c:v>463</c:v>
                </c:pt>
                <c:pt idx="12">
                  <c:v>90</c:v>
                </c:pt>
                <c:pt idx="13">
                  <c:v>177</c:v>
                </c:pt>
                <c:pt idx="14">
                  <c:v>156</c:v>
                </c:pt>
                <c:pt idx="15">
                  <c:v>430</c:v>
                </c:pt>
                <c:pt idx="16">
                  <c:v>149</c:v>
                </c:pt>
                <c:pt idx="17">
                  <c:v>348</c:v>
                </c:pt>
                <c:pt idx="18">
                  <c:v>179</c:v>
                </c:pt>
                <c:pt idx="19">
                  <c:v>100</c:v>
                </c:pt>
                <c:pt idx="20">
                  <c:v>146</c:v>
                </c:pt>
                <c:pt idx="21">
                  <c:v>146</c:v>
                </c:pt>
                <c:pt idx="22">
                  <c:v>473</c:v>
                </c:pt>
                <c:pt idx="23">
                  <c:v>212</c:v>
                </c:pt>
                <c:pt idx="24">
                  <c:v>175</c:v>
                </c:pt>
                <c:pt idx="25">
                  <c:v>212</c:v>
                </c:pt>
                <c:pt idx="26">
                  <c:v>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20512"/>
        <c:axId val="108722816"/>
      </c:lineChart>
      <c:catAx>
        <c:axId val="108720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395121750720762"/>
              <c:y val="0.94453497660618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228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8722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53416801160724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205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774049217002232"/>
          <c:y val="0.34161490683229812"/>
          <c:w val="0.15212527964205816"/>
          <c:h val="0.1863354037267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25" r="0.25" t="0.5" header="0.5" footer="0.5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New Hampshire, 1984-2010</a:t>
            </a:r>
          </a:p>
        </c:rich>
      </c:tx>
      <c:layout>
        <c:manualLayout>
          <c:xMode val="edge"/>
          <c:yMode val="edge"/>
          <c:x val="0.30872553682467546"/>
          <c:y val="4.45859872611464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5419846327621"/>
          <c:y val="0.19745222929936315"/>
          <c:w val="0.68903953666705264"/>
          <c:h val="0.57643312101910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Data!$C$76:$AC$76</c:f>
              <c:numCache>
                <c:formatCode>General</c:formatCode>
                <c:ptCount val="27"/>
                <c:pt idx="0">
                  <c:v>751</c:v>
                </c:pt>
                <c:pt idx="1">
                  <c:v>1331</c:v>
                </c:pt>
                <c:pt idx="2">
                  <c:v>604</c:v>
                </c:pt>
                <c:pt idx="3">
                  <c:v>438</c:v>
                </c:pt>
                <c:pt idx="4">
                  <c:v>521</c:v>
                </c:pt>
                <c:pt idx="5">
                  <c:v>438</c:v>
                </c:pt>
                <c:pt idx="6">
                  <c:v>283</c:v>
                </c:pt>
                <c:pt idx="7">
                  <c:v>245</c:v>
                </c:pt>
                <c:pt idx="8">
                  <c:v>272</c:v>
                </c:pt>
                <c:pt idx="9">
                  <c:v>422</c:v>
                </c:pt>
                <c:pt idx="10">
                  <c:v>328</c:v>
                </c:pt>
                <c:pt idx="11">
                  <c:v>334</c:v>
                </c:pt>
                <c:pt idx="12">
                  <c:v>226</c:v>
                </c:pt>
                <c:pt idx="13">
                  <c:v>724</c:v>
                </c:pt>
                <c:pt idx="14">
                  <c:v>258</c:v>
                </c:pt>
                <c:pt idx="15">
                  <c:v>968</c:v>
                </c:pt>
                <c:pt idx="16">
                  <c:v>430</c:v>
                </c:pt>
                <c:pt idx="17">
                  <c:v>12</c:v>
                </c:pt>
                <c:pt idx="18">
                  <c:v>411</c:v>
                </c:pt>
                <c:pt idx="19">
                  <c:v>324</c:v>
                </c:pt>
                <c:pt idx="20">
                  <c:v>411</c:v>
                </c:pt>
                <c:pt idx="21">
                  <c:v>411</c:v>
                </c:pt>
                <c:pt idx="22">
                  <c:v>279</c:v>
                </c:pt>
                <c:pt idx="23">
                  <c:v>398</c:v>
                </c:pt>
                <c:pt idx="24">
                  <c:v>366</c:v>
                </c:pt>
                <c:pt idx="25">
                  <c:v>398</c:v>
                </c:pt>
                <c:pt idx="26">
                  <c:v>335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Data!$C$77:$AC$77</c:f>
              <c:numCache>
                <c:formatCode>General</c:formatCode>
                <c:ptCount val="27"/>
                <c:pt idx="0">
                  <c:v>139</c:v>
                </c:pt>
                <c:pt idx="1">
                  <c:v>405</c:v>
                </c:pt>
                <c:pt idx="2">
                  <c:v>162</c:v>
                </c:pt>
                <c:pt idx="3">
                  <c:v>63</c:v>
                </c:pt>
                <c:pt idx="4">
                  <c:v>141</c:v>
                </c:pt>
                <c:pt idx="5">
                  <c:v>143</c:v>
                </c:pt>
                <c:pt idx="6">
                  <c:v>78</c:v>
                </c:pt>
                <c:pt idx="7">
                  <c:v>157</c:v>
                </c:pt>
                <c:pt idx="8">
                  <c:v>104</c:v>
                </c:pt>
                <c:pt idx="9">
                  <c:v>133</c:v>
                </c:pt>
                <c:pt idx="10">
                  <c:v>112</c:v>
                </c:pt>
                <c:pt idx="11">
                  <c:v>151</c:v>
                </c:pt>
                <c:pt idx="12">
                  <c:v>54</c:v>
                </c:pt>
                <c:pt idx="13">
                  <c:v>6</c:v>
                </c:pt>
                <c:pt idx="14">
                  <c:v>128</c:v>
                </c:pt>
                <c:pt idx="15">
                  <c:v>245</c:v>
                </c:pt>
                <c:pt idx="16">
                  <c:v>77</c:v>
                </c:pt>
                <c:pt idx="17">
                  <c:v>823</c:v>
                </c:pt>
                <c:pt idx="18">
                  <c:v>108</c:v>
                </c:pt>
                <c:pt idx="19">
                  <c:v>47</c:v>
                </c:pt>
                <c:pt idx="20">
                  <c:v>45</c:v>
                </c:pt>
                <c:pt idx="21">
                  <c:v>45</c:v>
                </c:pt>
                <c:pt idx="22">
                  <c:v>211</c:v>
                </c:pt>
                <c:pt idx="23">
                  <c:v>61</c:v>
                </c:pt>
                <c:pt idx="24">
                  <c:v>87</c:v>
                </c:pt>
                <c:pt idx="25">
                  <c:v>61</c:v>
                </c:pt>
                <c:pt idx="26">
                  <c:v>73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Data!$C$78:$AC$78</c:f>
              <c:numCache>
                <c:formatCode>General</c:formatCode>
                <c:ptCount val="27"/>
                <c:pt idx="0">
                  <c:v>3</c:v>
                </c:pt>
                <c:pt idx="1">
                  <c:v>20</c:v>
                </c:pt>
                <c:pt idx="2">
                  <c:v>14</c:v>
                </c:pt>
                <c:pt idx="3">
                  <c:v>2</c:v>
                </c:pt>
                <c:pt idx="4">
                  <c:v>3</c:v>
                </c:pt>
                <c:pt idx="5">
                  <c:v>12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14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  <c:pt idx="26">
                  <c:v>1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Data!$C$79:$AC$79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Data!$C$80:$AC$80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Data!$C$81:$AC$81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Data!$C$82:$AC$82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830080"/>
        <c:axId val="108836352"/>
      </c:barChart>
      <c:catAx>
        <c:axId val="10883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16558837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36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836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300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7944189440431"/>
          <c:y val="0.23885350318471338"/>
          <c:w val="0.15883703604987251"/>
          <c:h val="0.50955414012738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
New Hampshire, 1984-2010</a:t>
            </a:r>
          </a:p>
        </c:rich>
      </c:tx>
      <c:layout>
        <c:manualLayout>
          <c:xMode val="edge"/>
          <c:yMode val="edge"/>
          <c:x val="0.30334669103862016"/>
          <c:y val="3.477358051762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742596255219"/>
          <c:y val="0.19599659179313678"/>
          <c:w val="0.69814329154069366"/>
          <c:h val="0.57850606932490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Data!$C$86:$AC$86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34</c:v>
                </c:pt>
                <c:pt idx="3">
                  <c:v>37</c:v>
                </c:pt>
                <c:pt idx="4">
                  <c:v>19</c:v>
                </c:pt>
                <c:pt idx="5">
                  <c:v>22</c:v>
                </c:pt>
                <c:pt idx="6">
                  <c:v>12</c:v>
                </c:pt>
                <c:pt idx="7">
                  <c:v>7</c:v>
                </c:pt>
                <c:pt idx="8">
                  <c:v>9</c:v>
                </c:pt>
                <c:pt idx="9">
                  <c:v>18</c:v>
                </c:pt>
                <c:pt idx="10">
                  <c:v>132</c:v>
                </c:pt>
                <c:pt idx="11">
                  <c:v>16</c:v>
                </c:pt>
                <c:pt idx="12">
                  <c:v>9</c:v>
                </c:pt>
                <c:pt idx="13">
                  <c:v>158</c:v>
                </c:pt>
                <c:pt idx="14">
                  <c:v>8</c:v>
                </c:pt>
                <c:pt idx="15">
                  <c:v>3</c:v>
                </c:pt>
                <c:pt idx="16">
                  <c:v>15</c:v>
                </c:pt>
                <c:pt idx="17">
                  <c:v>19</c:v>
                </c:pt>
                <c:pt idx="18">
                  <c:v>103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2</c:v>
                </c:pt>
                <c:pt idx="23">
                  <c:v>22</c:v>
                </c:pt>
                <c:pt idx="24">
                  <c:v>16</c:v>
                </c:pt>
                <c:pt idx="25">
                  <c:v>22</c:v>
                </c:pt>
                <c:pt idx="26">
                  <c:v>12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Data!$C$87:$AC$87</c:f>
              <c:numCache>
                <c:formatCode>General</c:formatCode>
                <c:ptCount val="27"/>
                <c:pt idx="0">
                  <c:v>302</c:v>
                </c:pt>
                <c:pt idx="1">
                  <c:v>718</c:v>
                </c:pt>
                <c:pt idx="2">
                  <c:v>277</c:v>
                </c:pt>
                <c:pt idx="3">
                  <c:v>81</c:v>
                </c:pt>
                <c:pt idx="4">
                  <c:v>208</c:v>
                </c:pt>
                <c:pt idx="5">
                  <c:v>219</c:v>
                </c:pt>
                <c:pt idx="6">
                  <c:v>122</c:v>
                </c:pt>
                <c:pt idx="7">
                  <c:v>202</c:v>
                </c:pt>
                <c:pt idx="8">
                  <c:v>146</c:v>
                </c:pt>
                <c:pt idx="9">
                  <c:v>163</c:v>
                </c:pt>
                <c:pt idx="10">
                  <c:v>1738</c:v>
                </c:pt>
                <c:pt idx="11">
                  <c:v>241</c:v>
                </c:pt>
                <c:pt idx="12">
                  <c:v>81</c:v>
                </c:pt>
                <c:pt idx="13">
                  <c:v>19</c:v>
                </c:pt>
                <c:pt idx="14">
                  <c:v>148</c:v>
                </c:pt>
                <c:pt idx="15">
                  <c:v>230</c:v>
                </c:pt>
                <c:pt idx="16">
                  <c:v>123</c:v>
                </c:pt>
                <c:pt idx="17">
                  <c:v>240</c:v>
                </c:pt>
                <c:pt idx="18">
                  <c:v>39</c:v>
                </c:pt>
                <c:pt idx="19">
                  <c:v>75</c:v>
                </c:pt>
                <c:pt idx="20">
                  <c:v>77</c:v>
                </c:pt>
                <c:pt idx="21">
                  <c:v>77</c:v>
                </c:pt>
                <c:pt idx="22">
                  <c:v>121</c:v>
                </c:pt>
                <c:pt idx="23">
                  <c:v>100</c:v>
                </c:pt>
                <c:pt idx="24">
                  <c:v>110</c:v>
                </c:pt>
                <c:pt idx="25">
                  <c:v>100</c:v>
                </c:pt>
                <c:pt idx="26">
                  <c:v>125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Data!$C$88:$AC$88</c:f>
              <c:numCache>
                <c:formatCode>General</c:formatCode>
                <c:ptCount val="27"/>
                <c:pt idx="0">
                  <c:v>37</c:v>
                </c:pt>
                <c:pt idx="1">
                  <c:v>415</c:v>
                </c:pt>
                <c:pt idx="2">
                  <c:v>361</c:v>
                </c:pt>
                <c:pt idx="3">
                  <c:v>41</c:v>
                </c:pt>
                <c:pt idx="4">
                  <c:v>44</c:v>
                </c:pt>
                <c:pt idx="5">
                  <c:v>318</c:v>
                </c:pt>
                <c:pt idx="6">
                  <c:v>355</c:v>
                </c:pt>
                <c:pt idx="7">
                  <c:v>111</c:v>
                </c:pt>
                <c:pt idx="8">
                  <c:v>152</c:v>
                </c:pt>
                <c:pt idx="9">
                  <c:v>50</c:v>
                </c:pt>
                <c:pt idx="10">
                  <c:v>900</c:v>
                </c:pt>
                <c:pt idx="11">
                  <c:v>206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197</c:v>
                </c:pt>
                <c:pt idx="16">
                  <c:v>11</c:v>
                </c:pt>
                <c:pt idx="17">
                  <c:v>89</c:v>
                </c:pt>
                <c:pt idx="18">
                  <c:v>37</c:v>
                </c:pt>
                <c:pt idx="19">
                  <c:v>14</c:v>
                </c:pt>
                <c:pt idx="20">
                  <c:v>53</c:v>
                </c:pt>
                <c:pt idx="21">
                  <c:v>53</c:v>
                </c:pt>
                <c:pt idx="22">
                  <c:v>350</c:v>
                </c:pt>
                <c:pt idx="23">
                  <c:v>90</c:v>
                </c:pt>
                <c:pt idx="24">
                  <c:v>49</c:v>
                </c:pt>
                <c:pt idx="25">
                  <c:v>90</c:v>
                </c:pt>
                <c:pt idx="26">
                  <c:v>10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Data!$C$89:$AC$89</c:f>
              <c:numCache>
                <c:formatCode>General</c:formatCode>
                <c:ptCount val="27"/>
                <c:pt idx="0">
                  <c:v>105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Data!$C$90:$AC$90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Data!$C$91:$AC$91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Data!$C$92:$AC$92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8881408"/>
        <c:axId val="108883328"/>
      </c:barChart>
      <c:catAx>
        <c:axId val="108881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503438652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8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883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39199308947141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881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3571428571429"/>
          <c:y val="0.25632911392405061"/>
          <c:w val="0.15178571428571427"/>
          <c:h val="0.506329113924050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New Hampshire, 1984-2010</a:t>
            </a:r>
          </a:p>
        </c:rich>
      </c:tx>
      <c:layout>
        <c:manualLayout>
          <c:xMode val="edge"/>
          <c:yMode val="edge"/>
          <c:x val="0.33457349081364829"/>
          <c:y val="3.350265668011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2085420787119"/>
          <c:y val="0.19187893353003471"/>
          <c:w val="0.66245545555139318"/>
          <c:h val="0.590865287378201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Data!$C$76:$AC$76</c:f>
              <c:numCache>
                <c:formatCode>General</c:formatCode>
                <c:ptCount val="27"/>
                <c:pt idx="0">
                  <c:v>751</c:v>
                </c:pt>
                <c:pt idx="1">
                  <c:v>1331</c:v>
                </c:pt>
                <c:pt idx="2">
                  <c:v>604</c:v>
                </c:pt>
                <c:pt idx="3">
                  <c:v>438</c:v>
                </c:pt>
                <c:pt idx="4">
                  <c:v>521</c:v>
                </c:pt>
                <c:pt idx="5">
                  <c:v>438</c:v>
                </c:pt>
                <c:pt idx="6">
                  <c:v>283</c:v>
                </c:pt>
                <c:pt idx="7">
                  <c:v>245</c:v>
                </c:pt>
                <c:pt idx="8">
                  <c:v>272</c:v>
                </c:pt>
                <c:pt idx="9">
                  <c:v>422</c:v>
                </c:pt>
                <c:pt idx="10">
                  <c:v>328</c:v>
                </c:pt>
                <c:pt idx="11">
                  <c:v>334</c:v>
                </c:pt>
                <c:pt idx="12">
                  <c:v>226</c:v>
                </c:pt>
                <c:pt idx="13">
                  <c:v>724</c:v>
                </c:pt>
                <c:pt idx="14">
                  <c:v>258</c:v>
                </c:pt>
                <c:pt idx="15">
                  <c:v>968</c:v>
                </c:pt>
                <c:pt idx="16">
                  <c:v>430</c:v>
                </c:pt>
                <c:pt idx="17">
                  <c:v>12</c:v>
                </c:pt>
                <c:pt idx="18">
                  <c:v>411</c:v>
                </c:pt>
                <c:pt idx="19">
                  <c:v>324</c:v>
                </c:pt>
                <c:pt idx="20">
                  <c:v>411</c:v>
                </c:pt>
                <c:pt idx="21">
                  <c:v>411</c:v>
                </c:pt>
                <c:pt idx="22">
                  <c:v>279</c:v>
                </c:pt>
                <c:pt idx="23">
                  <c:v>398</c:v>
                </c:pt>
                <c:pt idx="24">
                  <c:v>366</c:v>
                </c:pt>
                <c:pt idx="25">
                  <c:v>398</c:v>
                </c:pt>
                <c:pt idx="26">
                  <c:v>335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Data!$C$77:$AC$77</c:f>
              <c:numCache>
                <c:formatCode>General</c:formatCode>
                <c:ptCount val="27"/>
                <c:pt idx="0">
                  <c:v>139</c:v>
                </c:pt>
                <c:pt idx="1">
                  <c:v>405</c:v>
                </c:pt>
                <c:pt idx="2">
                  <c:v>162</c:v>
                </c:pt>
                <c:pt idx="3">
                  <c:v>63</c:v>
                </c:pt>
                <c:pt idx="4">
                  <c:v>141</c:v>
                </c:pt>
                <c:pt idx="5">
                  <c:v>143</c:v>
                </c:pt>
                <c:pt idx="6">
                  <c:v>78</c:v>
                </c:pt>
                <c:pt idx="7">
                  <c:v>157</c:v>
                </c:pt>
                <c:pt idx="8">
                  <c:v>104</c:v>
                </c:pt>
                <c:pt idx="9">
                  <c:v>133</c:v>
                </c:pt>
                <c:pt idx="10">
                  <c:v>112</c:v>
                </c:pt>
                <c:pt idx="11">
                  <c:v>151</c:v>
                </c:pt>
                <c:pt idx="12">
                  <c:v>54</c:v>
                </c:pt>
                <c:pt idx="13">
                  <c:v>6</c:v>
                </c:pt>
                <c:pt idx="14">
                  <c:v>128</c:v>
                </c:pt>
                <c:pt idx="15">
                  <c:v>245</c:v>
                </c:pt>
                <c:pt idx="16">
                  <c:v>77</c:v>
                </c:pt>
                <c:pt idx="17">
                  <c:v>823</c:v>
                </c:pt>
                <c:pt idx="18">
                  <c:v>108</c:v>
                </c:pt>
                <c:pt idx="19">
                  <c:v>47</c:v>
                </c:pt>
                <c:pt idx="20">
                  <c:v>45</c:v>
                </c:pt>
                <c:pt idx="21">
                  <c:v>45</c:v>
                </c:pt>
                <c:pt idx="22">
                  <c:v>211</c:v>
                </c:pt>
                <c:pt idx="23">
                  <c:v>61</c:v>
                </c:pt>
                <c:pt idx="24">
                  <c:v>87</c:v>
                </c:pt>
                <c:pt idx="25">
                  <c:v>61</c:v>
                </c:pt>
                <c:pt idx="26">
                  <c:v>73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Data!$C$78:$AC$78</c:f>
              <c:numCache>
                <c:formatCode>General</c:formatCode>
                <c:ptCount val="27"/>
                <c:pt idx="0">
                  <c:v>3</c:v>
                </c:pt>
                <c:pt idx="1">
                  <c:v>20</c:v>
                </c:pt>
                <c:pt idx="2">
                  <c:v>14</c:v>
                </c:pt>
                <c:pt idx="3">
                  <c:v>2</c:v>
                </c:pt>
                <c:pt idx="4">
                  <c:v>3</c:v>
                </c:pt>
                <c:pt idx="5">
                  <c:v>12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14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  <c:pt idx="26">
                  <c:v>1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Data!$C$79:$AC$79</c:f>
              <c:numCache>
                <c:formatCode>General</c:formatCode>
                <c:ptCount val="2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Data!$C$80:$AC$80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Data!$C$81:$AC$81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Data!$C$82:$AC$82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813120"/>
        <c:axId val="109823488"/>
      </c:barChart>
      <c:catAx>
        <c:axId val="109813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492093976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823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823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417260418667178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81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9642857142857"/>
          <c:y val="0.23780487804878048"/>
          <c:w val="0.16741071428571427"/>
          <c:h val="0.48780487804878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Connecticut, 1984-2010</a:t>
            </a:r>
          </a:p>
        </c:rich>
      </c:tx>
      <c:layout>
        <c:manualLayout>
          <c:xMode val="edge"/>
          <c:yMode val="edge"/>
          <c:x val="0.3355711744085681"/>
          <c:y val="3.5031847133757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5419846327621"/>
          <c:y val="0.19745222929936315"/>
          <c:w val="0.68903953666705264"/>
          <c:h val="0.57643312101910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Data!$C$5:$AC$5</c:f>
              <c:numCache>
                <c:formatCode>General</c:formatCode>
                <c:ptCount val="27"/>
                <c:pt idx="0">
                  <c:v>973</c:v>
                </c:pt>
                <c:pt idx="1">
                  <c:v>732</c:v>
                </c:pt>
                <c:pt idx="2">
                  <c:v>591</c:v>
                </c:pt>
                <c:pt idx="3">
                  <c:v>540</c:v>
                </c:pt>
                <c:pt idx="4">
                  <c:v>759</c:v>
                </c:pt>
                <c:pt idx="5">
                  <c:v>705</c:v>
                </c:pt>
                <c:pt idx="6">
                  <c:v>329</c:v>
                </c:pt>
                <c:pt idx="7">
                  <c:v>243</c:v>
                </c:pt>
                <c:pt idx="8">
                  <c:v>176</c:v>
                </c:pt>
                <c:pt idx="9">
                  <c:v>34</c:v>
                </c:pt>
                <c:pt idx="10">
                  <c:v>187</c:v>
                </c:pt>
                <c:pt idx="11">
                  <c:v>0</c:v>
                </c:pt>
                <c:pt idx="12">
                  <c:v>13</c:v>
                </c:pt>
                <c:pt idx="13">
                  <c:v>40</c:v>
                </c:pt>
                <c:pt idx="14">
                  <c:v>3</c:v>
                </c:pt>
                <c:pt idx="15">
                  <c:v>137</c:v>
                </c:pt>
                <c:pt idx="16">
                  <c:v>49</c:v>
                </c:pt>
                <c:pt idx="17">
                  <c:v>108</c:v>
                </c:pt>
                <c:pt idx="18">
                  <c:v>72</c:v>
                </c:pt>
                <c:pt idx="19">
                  <c:v>42</c:v>
                </c:pt>
                <c:pt idx="20">
                  <c:v>42</c:v>
                </c:pt>
                <c:pt idx="21">
                  <c:v>221</c:v>
                </c:pt>
                <c:pt idx="22">
                  <c:v>140</c:v>
                </c:pt>
                <c:pt idx="23">
                  <c:v>210</c:v>
                </c:pt>
                <c:pt idx="24">
                  <c:v>258</c:v>
                </c:pt>
                <c:pt idx="25">
                  <c:v>210</c:v>
                </c:pt>
                <c:pt idx="26">
                  <c:v>219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Data!$C$6:$AC$6</c:f>
              <c:numCache>
                <c:formatCode>General</c:formatCode>
                <c:ptCount val="27"/>
                <c:pt idx="0">
                  <c:v>51</c:v>
                </c:pt>
                <c:pt idx="1">
                  <c:v>685</c:v>
                </c:pt>
                <c:pt idx="2">
                  <c:v>464</c:v>
                </c:pt>
                <c:pt idx="3">
                  <c:v>332</c:v>
                </c:pt>
                <c:pt idx="4">
                  <c:v>501</c:v>
                </c:pt>
                <c:pt idx="5">
                  <c:v>261</c:v>
                </c:pt>
                <c:pt idx="6">
                  <c:v>159</c:v>
                </c:pt>
                <c:pt idx="7">
                  <c:v>335</c:v>
                </c:pt>
                <c:pt idx="8">
                  <c:v>73</c:v>
                </c:pt>
                <c:pt idx="9">
                  <c:v>63</c:v>
                </c:pt>
                <c:pt idx="10">
                  <c:v>112</c:v>
                </c:pt>
                <c:pt idx="11">
                  <c:v>0</c:v>
                </c:pt>
                <c:pt idx="12">
                  <c:v>16</c:v>
                </c:pt>
                <c:pt idx="13">
                  <c:v>40</c:v>
                </c:pt>
                <c:pt idx="14">
                  <c:v>28</c:v>
                </c:pt>
                <c:pt idx="15">
                  <c:v>173</c:v>
                </c:pt>
                <c:pt idx="16">
                  <c:v>29</c:v>
                </c:pt>
                <c:pt idx="17">
                  <c:v>79</c:v>
                </c:pt>
                <c:pt idx="18">
                  <c:v>77</c:v>
                </c:pt>
                <c:pt idx="19">
                  <c:v>49</c:v>
                </c:pt>
                <c:pt idx="20">
                  <c:v>25</c:v>
                </c:pt>
                <c:pt idx="21">
                  <c:v>88</c:v>
                </c:pt>
                <c:pt idx="22">
                  <c:v>216</c:v>
                </c:pt>
                <c:pt idx="23">
                  <c:v>147</c:v>
                </c:pt>
                <c:pt idx="24">
                  <c:v>174</c:v>
                </c:pt>
                <c:pt idx="25">
                  <c:v>147</c:v>
                </c:pt>
                <c:pt idx="26">
                  <c:v>198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Data!$C$7:$AC$7</c:f>
              <c:numCache>
                <c:formatCode>General</c:formatCode>
                <c:ptCount val="27"/>
                <c:pt idx="0">
                  <c:v>49</c:v>
                </c:pt>
                <c:pt idx="1">
                  <c:v>47</c:v>
                </c:pt>
                <c:pt idx="2">
                  <c:v>58</c:v>
                </c:pt>
                <c:pt idx="3">
                  <c:v>28</c:v>
                </c:pt>
                <c:pt idx="4">
                  <c:v>70</c:v>
                </c:pt>
                <c:pt idx="5">
                  <c:v>35</c:v>
                </c:pt>
                <c:pt idx="6">
                  <c:v>22</c:v>
                </c:pt>
                <c:pt idx="7">
                  <c:v>30</c:v>
                </c:pt>
                <c:pt idx="8">
                  <c:v>13</c:v>
                </c:pt>
                <c:pt idx="9">
                  <c:v>6</c:v>
                </c:pt>
                <c:pt idx="10">
                  <c:v>15</c:v>
                </c:pt>
                <c:pt idx="11">
                  <c:v>0</c:v>
                </c:pt>
                <c:pt idx="12">
                  <c:v>5</c:v>
                </c:pt>
                <c:pt idx="13">
                  <c:v>8</c:v>
                </c:pt>
                <c:pt idx="14">
                  <c:v>2</c:v>
                </c:pt>
                <c:pt idx="15">
                  <c:v>33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17</c:v>
                </c:pt>
                <c:pt idx="25">
                  <c:v>4</c:v>
                </c:pt>
                <c:pt idx="26">
                  <c:v>5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Data!$C$8:$AC$8</c:f>
              <c:numCache>
                <c:formatCode>General</c:formatCode>
                <c:ptCount val="27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Data!$C$9:$AC$9</c:f>
              <c:numCache>
                <c:formatCode>General</c:formatCode>
                <c:ptCount val="2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Data!$C$10:$AC$10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Data!$C$11:$AC$11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76672"/>
        <c:axId val="48078848"/>
      </c:barChart>
      <c:catAx>
        <c:axId val="48076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16558837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7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07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0766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7944189440431"/>
          <c:y val="0.23885350318471338"/>
          <c:w val="0.15883703604987251"/>
          <c:h val="0.50955414012738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 
New Hampshire, 1984-2010</a:t>
            </a:r>
          </a:p>
        </c:rich>
      </c:tx>
      <c:layout>
        <c:manualLayout>
          <c:xMode val="edge"/>
          <c:yMode val="edge"/>
          <c:x val="0.30425126389402668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0276387453656"/>
          <c:y val="0.19314700504710941"/>
          <c:w val="0.67337954719734694"/>
          <c:h val="0.58255628941628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Data!$C$86:$AC$86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34</c:v>
                </c:pt>
                <c:pt idx="3">
                  <c:v>37</c:v>
                </c:pt>
                <c:pt idx="4">
                  <c:v>19</c:v>
                </c:pt>
                <c:pt idx="5">
                  <c:v>22</c:v>
                </c:pt>
                <c:pt idx="6">
                  <c:v>12</c:v>
                </c:pt>
                <c:pt idx="7">
                  <c:v>7</c:v>
                </c:pt>
                <c:pt idx="8">
                  <c:v>9</c:v>
                </c:pt>
                <c:pt idx="9">
                  <c:v>18</c:v>
                </c:pt>
                <c:pt idx="10">
                  <c:v>132</c:v>
                </c:pt>
                <c:pt idx="11">
                  <c:v>16</c:v>
                </c:pt>
                <c:pt idx="12">
                  <c:v>9</c:v>
                </c:pt>
                <c:pt idx="13">
                  <c:v>158</c:v>
                </c:pt>
                <c:pt idx="14">
                  <c:v>8</c:v>
                </c:pt>
                <c:pt idx="15">
                  <c:v>3</c:v>
                </c:pt>
                <c:pt idx="16">
                  <c:v>15</c:v>
                </c:pt>
                <c:pt idx="17">
                  <c:v>19</c:v>
                </c:pt>
                <c:pt idx="18">
                  <c:v>103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2</c:v>
                </c:pt>
                <c:pt idx="23">
                  <c:v>22</c:v>
                </c:pt>
                <c:pt idx="24">
                  <c:v>16</c:v>
                </c:pt>
                <c:pt idx="25">
                  <c:v>22</c:v>
                </c:pt>
                <c:pt idx="26">
                  <c:v>12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Data!$C$87:$AC$87</c:f>
              <c:numCache>
                <c:formatCode>General</c:formatCode>
                <c:ptCount val="27"/>
                <c:pt idx="0">
                  <c:v>302</c:v>
                </c:pt>
                <c:pt idx="1">
                  <c:v>718</c:v>
                </c:pt>
                <c:pt idx="2">
                  <c:v>277</c:v>
                </c:pt>
                <c:pt idx="3">
                  <c:v>81</c:v>
                </c:pt>
                <c:pt idx="4">
                  <c:v>208</c:v>
                </c:pt>
                <c:pt idx="5">
                  <c:v>219</c:v>
                </c:pt>
                <c:pt idx="6">
                  <c:v>122</c:v>
                </c:pt>
                <c:pt idx="7">
                  <c:v>202</c:v>
                </c:pt>
                <c:pt idx="8">
                  <c:v>146</c:v>
                </c:pt>
                <c:pt idx="9">
                  <c:v>163</c:v>
                </c:pt>
                <c:pt idx="10">
                  <c:v>1738</c:v>
                </c:pt>
                <c:pt idx="11">
                  <c:v>241</c:v>
                </c:pt>
                <c:pt idx="12">
                  <c:v>81</c:v>
                </c:pt>
                <c:pt idx="13">
                  <c:v>19</c:v>
                </c:pt>
                <c:pt idx="14">
                  <c:v>148</c:v>
                </c:pt>
                <c:pt idx="15">
                  <c:v>230</c:v>
                </c:pt>
                <c:pt idx="16">
                  <c:v>123</c:v>
                </c:pt>
                <c:pt idx="17">
                  <c:v>240</c:v>
                </c:pt>
                <c:pt idx="18">
                  <c:v>39</c:v>
                </c:pt>
                <c:pt idx="19">
                  <c:v>75</c:v>
                </c:pt>
                <c:pt idx="20">
                  <c:v>77</c:v>
                </c:pt>
                <c:pt idx="21">
                  <c:v>77</c:v>
                </c:pt>
                <c:pt idx="22">
                  <c:v>121</c:v>
                </c:pt>
                <c:pt idx="23">
                  <c:v>100</c:v>
                </c:pt>
                <c:pt idx="24">
                  <c:v>110</c:v>
                </c:pt>
                <c:pt idx="25">
                  <c:v>100</c:v>
                </c:pt>
                <c:pt idx="26">
                  <c:v>125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Data!$C$88:$AC$88</c:f>
              <c:numCache>
                <c:formatCode>General</c:formatCode>
                <c:ptCount val="27"/>
                <c:pt idx="0">
                  <c:v>37</c:v>
                </c:pt>
                <c:pt idx="1">
                  <c:v>415</c:v>
                </c:pt>
                <c:pt idx="2">
                  <c:v>361</c:v>
                </c:pt>
                <c:pt idx="3">
                  <c:v>41</c:v>
                </c:pt>
                <c:pt idx="4">
                  <c:v>44</c:v>
                </c:pt>
                <c:pt idx="5">
                  <c:v>318</c:v>
                </c:pt>
                <c:pt idx="6">
                  <c:v>355</c:v>
                </c:pt>
                <c:pt idx="7">
                  <c:v>111</c:v>
                </c:pt>
                <c:pt idx="8">
                  <c:v>152</c:v>
                </c:pt>
                <c:pt idx="9">
                  <c:v>50</c:v>
                </c:pt>
                <c:pt idx="10">
                  <c:v>900</c:v>
                </c:pt>
                <c:pt idx="11">
                  <c:v>206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197</c:v>
                </c:pt>
                <c:pt idx="16">
                  <c:v>11</c:v>
                </c:pt>
                <c:pt idx="17">
                  <c:v>89</c:v>
                </c:pt>
                <c:pt idx="18">
                  <c:v>37</c:v>
                </c:pt>
                <c:pt idx="19">
                  <c:v>14</c:v>
                </c:pt>
                <c:pt idx="20">
                  <c:v>53</c:v>
                </c:pt>
                <c:pt idx="21">
                  <c:v>53</c:v>
                </c:pt>
                <c:pt idx="22">
                  <c:v>350</c:v>
                </c:pt>
                <c:pt idx="23">
                  <c:v>90</c:v>
                </c:pt>
                <c:pt idx="24">
                  <c:v>49</c:v>
                </c:pt>
                <c:pt idx="25">
                  <c:v>90</c:v>
                </c:pt>
                <c:pt idx="26">
                  <c:v>10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Data!$C$89:$AC$89</c:f>
              <c:numCache>
                <c:formatCode>General</c:formatCode>
                <c:ptCount val="27"/>
                <c:pt idx="0">
                  <c:v>105</c:v>
                </c:pt>
                <c:pt idx="1">
                  <c:v>150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Data!$C$90:$AC$90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Data!$C$91:$AC$91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Data!$C$92:$AC$92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873792"/>
        <c:axId val="109884160"/>
      </c:barChart>
      <c:catAx>
        <c:axId val="109873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20412752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884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884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873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6801783595904"/>
          <c:y val="0.23676084489645668"/>
          <c:w val="0.16331131875550273"/>
          <c:h val="0.47663696406786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&amp; Acres by Size Class
New York, 1984-2010</a:t>
            </a:r>
          </a:p>
        </c:rich>
      </c:tx>
      <c:layout>
        <c:manualLayout>
          <c:xMode val="edge"/>
          <c:yMode val="edge"/>
          <c:x val="0.2774056263101340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133981609146"/>
          <c:y val="0.2484475817152044"/>
          <c:w val="0.6912766780198677"/>
          <c:h val="0.49689516343040863"/>
        </c:manualLayout>
      </c:layout>
      <c:lineChart>
        <c:grouping val="standard"/>
        <c:varyColors val="0"/>
        <c:ser>
          <c:idx val="5"/>
          <c:order val="0"/>
          <c:tx>
            <c:strRef>
              <c:f>Data!$C$3</c:f>
              <c:strCache>
                <c:ptCount val="1"/>
                <c:pt idx="0">
                  <c:v>No. Fires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Data!$C$106:$AC$106</c:f>
              <c:numCache>
                <c:formatCode>General</c:formatCode>
                <c:ptCount val="27"/>
                <c:pt idx="0">
                  <c:v>410</c:v>
                </c:pt>
                <c:pt idx="1">
                  <c:v>723</c:v>
                </c:pt>
                <c:pt idx="2">
                  <c:v>533</c:v>
                </c:pt>
                <c:pt idx="3">
                  <c:v>330</c:v>
                </c:pt>
                <c:pt idx="4">
                  <c:v>563</c:v>
                </c:pt>
                <c:pt idx="5">
                  <c:v>625</c:v>
                </c:pt>
                <c:pt idx="6">
                  <c:v>344</c:v>
                </c:pt>
                <c:pt idx="7">
                  <c:v>575</c:v>
                </c:pt>
                <c:pt idx="8">
                  <c:v>369</c:v>
                </c:pt>
                <c:pt idx="9">
                  <c:v>282</c:v>
                </c:pt>
                <c:pt idx="10">
                  <c:v>136</c:v>
                </c:pt>
                <c:pt idx="11">
                  <c:v>489</c:v>
                </c:pt>
                <c:pt idx="12">
                  <c:v>110</c:v>
                </c:pt>
                <c:pt idx="13">
                  <c:v>357</c:v>
                </c:pt>
                <c:pt idx="14">
                  <c:v>306</c:v>
                </c:pt>
                <c:pt idx="15">
                  <c:v>584</c:v>
                </c:pt>
                <c:pt idx="16">
                  <c:v>149</c:v>
                </c:pt>
                <c:pt idx="17">
                  <c:v>420</c:v>
                </c:pt>
                <c:pt idx="18">
                  <c:v>328</c:v>
                </c:pt>
                <c:pt idx="19">
                  <c:v>104</c:v>
                </c:pt>
                <c:pt idx="20">
                  <c:v>73</c:v>
                </c:pt>
                <c:pt idx="21">
                  <c:v>208</c:v>
                </c:pt>
                <c:pt idx="22">
                  <c:v>231</c:v>
                </c:pt>
                <c:pt idx="23">
                  <c:v>211</c:v>
                </c:pt>
                <c:pt idx="24">
                  <c:v>157</c:v>
                </c:pt>
                <c:pt idx="25">
                  <c:v>211</c:v>
                </c:pt>
                <c:pt idx="26">
                  <c:v>155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Data!$C$16</c:f>
              <c:strCache>
                <c:ptCount val="1"/>
                <c:pt idx="0">
                  <c:v>No. Acres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Data!$C$116:$AC$116</c:f>
              <c:numCache>
                <c:formatCode>General</c:formatCode>
                <c:ptCount val="27"/>
                <c:pt idx="0">
                  <c:v>1717</c:v>
                </c:pt>
                <c:pt idx="1">
                  <c:v>3800</c:v>
                </c:pt>
                <c:pt idx="2">
                  <c:v>4308</c:v>
                </c:pt>
                <c:pt idx="3">
                  <c:v>1164</c:v>
                </c:pt>
                <c:pt idx="4">
                  <c:v>5056</c:v>
                </c:pt>
                <c:pt idx="5">
                  <c:v>11769</c:v>
                </c:pt>
                <c:pt idx="6">
                  <c:v>1664</c:v>
                </c:pt>
                <c:pt idx="7">
                  <c:v>3625</c:v>
                </c:pt>
                <c:pt idx="8">
                  <c:v>2316</c:v>
                </c:pt>
                <c:pt idx="9">
                  <c:v>675</c:v>
                </c:pt>
                <c:pt idx="10">
                  <c:v>1180</c:v>
                </c:pt>
                <c:pt idx="11">
                  <c:v>8968</c:v>
                </c:pt>
                <c:pt idx="12">
                  <c:v>385</c:v>
                </c:pt>
                <c:pt idx="13">
                  <c:v>1322</c:v>
                </c:pt>
                <c:pt idx="14">
                  <c:v>1678</c:v>
                </c:pt>
                <c:pt idx="15">
                  <c:v>5437</c:v>
                </c:pt>
                <c:pt idx="16">
                  <c:v>561</c:v>
                </c:pt>
                <c:pt idx="17">
                  <c:v>2782</c:v>
                </c:pt>
                <c:pt idx="18">
                  <c:v>2019</c:v>
                </c:pt>
                <c:pt idx="19">
                  <c:v>622</c:v>
                </c:pt>
                <c:pt idx="20">
                  <c:v>430</c:v>
                </c:pt>
                <c:pt idx="21">
                  <c:v>662</c:v>
                </c:pt>
                <c:pt idx="22">
                  <c:v>2323</c:v>
                </c:pt>
                <c:pt idx="23">
                  <c:v>855</c:v>
                </c:pt>
                <c:pt idx="24">
                  <c:v>3634</c:v>
                </c:pt>
                <c:pt idx="25">
                  <c:v>855</c:v>
                </c:pt>
                <c:pt idx="26">
                  <c:v>1410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27040"/>
        <c:axId val="109929600"/>
      </c:lineChart>
      <c:catAx>
        <c:axId val="10992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395121750720762"/>
              <c:y val="0.94453497660618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296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9929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53416801160724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99270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774049217002232"/>
          <c:y val="0.34161490683229812"/>
          <c:w val="0.15212527964205816"/>
          <c:h val="0.1863354037267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25" r="0.25" t="0.5" header="0.5" footer="0.5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New York, 1984-2010</a:t>
            </a:r>
          </a:p>
        </c:rich>
      </c:tx>
      <c:layout>
        <c:manualLayout>
          <c:xMode val="edge"/>
          <c:yMode val="edge"/>
          <c:x val="0.3355711744085681"/>
          <c:y val="4.45859872611464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5419846327621"/>
          <c:y val="0.19745222929936315"/>
          <c:w val="0.68903953666705264"/>
          <c:h val="0.57643312101910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Data!$C$99:$AC$99</c:f>
              <c:numCache>
                <c:formatCode>General</c:formatCode>
                <c:ptCount val="27"/>
                <c:pt idx="0">
                  <c:v>24</c:v>
                </c:pt>
                <c:pt idx="1">
                  <c:v>206</c:v>
                </c:pt>
                <c:pt idx="2">
                  <c:v>172</c:v>
                </c:pt>
                <c:pt idx="3">
                  <c:v>144</c:v>
                </c:pt>
                <c:pt idx="4">
                  <c:v>271</c:v>
                </c:pt>
                <c:pt idx="5">
                  <c:v>145</c:v>
                </c:pt>
                <c:pt idx="6">
                  <c:v>106</c:v>
                </c:pt>
                <c:pt idx="7">
                  <c:v>192</c:v>
                </c:pt>
                <c:pt idx="8">
                  <c:v>114</c:v>
                </c:pt>
                <c:pt idx="9">
                  <c:v>135</c:v>
                </c:pt>
                <c:pt idx="10">
                  <c:v>30</c:v>
                </c:pt>
                <c:pt idx="11">
                  <c:v>131</c:v>
                </c:pt>
                <c:pt idx="12">
                  <c:v>43</c:v>
                </c:pt>
                <c:pt idx="13">
                  <c:v>83</c:v>
                </c:pt>
                <c:pt idx="14">
                  <c:v>66</c:v>
                </c:pt>
                <c:pt idx="15">
                  <c:v>109</c:v>
                </c:pt>
                <c:pt idx="16">
                  <c:v>31</c:v>
                </c:pt>
                <c:pt idx="17">
                  <c:v>122</c:v>
                </c:pt>
                <c:pt idx="18">
                  <c:v>91</c:v>
                </c:pt>
                <c:pt idx="19">
                  <c:v>23</c:v>
                </c:pt>
                <c:pt idx="20">
                  <c:v>18</c:v>
                </c:pt>
                <c:pt idx="21">
                  <c:v>51</c:v>
                </c:pt>
                <c:pt idx="22">
                  <c:v>38</c:v>
                </c:pt>
                <c:pt idx="23">
                  <c:v>85</c:v>
                </c:pt>
                <c:pt idx="24">
                  <c:v>38</c:v>
                </c:pt>
                <c:pt idx="25">
                  <c:v>85</c:v>
                </c:pt>
                <c:pt idx="26">
                  <c:v>31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Data!$C$100:$AC$100</c:f>
              <c:numCache>
                <c:formatCode>General</c:formatCode>
                <c:ptCount val="27"/>
                <c:pt idx="0">
                  <c:v>381</c:v>
                </c:pt>
                <c:pt idx="1">
                  <c:v>465</c:v>
                </c:pt>
                <c:pt idx="2">
                  <c:v>290</c:v>
                </c:pt>
                <c:pt idx="3">
                  <c:v>159</c:v>
                </c:pt>
                <c:pt idx="4">
                  <c:v>268</c:v>
                </c:pt>
                <c:pt idx="5">
                  <c:v>389</c:v>
                </c:pt>
                <c:pt idx="6">
                  <c:v>196</c:v>
                </c:pt>
                <c:pt idx="7">
                  <c:v>328</c:v>
                </c:pt>
                <c:pt idx="8">
                  <c:v>217</c:v>
                </c:pt>
                <c:pt idx="9">
                  <c:v>134</c:v>
                </c:pt>
                <c:pt idx="10">
                  <c:v>85</c:v>
                </c:pt>
                <c:pt idx="11">
                  <c:v>301</c:v>
                </c:pt>
                <c:pt idx="12">
                  <c:v>60</c:v>
                </c:pt>
                <c:pt idx="13">
                  <c:v>238</c:v>
                </c:pt>
                <c:pt idx="14">
                  <c:v>210</c:v>
                </c:pt>
                <c:pt idx="15">
                  <c:v>389</c:v>
                </c:pt>
                <c:pt idx="16">
                  <c:v>96</c:v>
                </c:pt>
                <c:pt idx="17">
                  <c:v>256</c:v>
                </c:pt>
                <c:pt idx="18">
                  <c:v>206</c:v>
                </c:pt>
                <c:pt idx="19">
                  <c:v>60</c:v>
                </c:pt>
                <c:pt idx="20">
                  <c:v>47</c:v>
                </c:pt>
                <c:pt idx="21">
                  <c:v>140</c:v>
                </c:pt>
                <c:pt idx="22">
                  <c:v>168</c:v>
                </c:pt>
                <c:pt idx="23">
                  <c:v>109</c:v>
                </c:pt>
                <c:pt idx="24">
                  <c:v>98</c:v>
                </c:pt>
                <c:pt idx="25">
                  <c:v>109</c:v>
                </c:pt>
                <c:pt idx="26">
                  <c:v>106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Data!$C$101:$AC$101</c:f>
              <c:numCache>
                <c:formatCode>General</c:formatCode>
                <c:ptCount val="27"/>
                <c:pt idx="0">
                  <c:v>5</c:v>
                </c:pt>
                <c:pt idx="1">
                  <c:v>47</c:v>
                </c:pt>
                <c:pt idx="2">
                  <c:v>61</c:v>
                </c:pt>
                <c:pt idx="3">
                  <c:v>25</c:v>
                </c:pt>
                <c:pt idx="4">
                  <c:v>18</c:v>
                </c:pt>
                <c:pt idx="5">
                  <c:v>79</c:v>
                </c:pt>
                <c:pt idx="6">
                  <c:v>40</c:v>
                </c:pt>
                <c:pt idx="7">
                  <c:v>47</c:v>
                </c:pt>
                <c:pt idx="8">
                  <c:v>32</c:v>
                </c:pt>
                <c:pt idx="9">
                  <c:v>13</c:v>
                </c:pt>
                <c:pt idx="10">
                  <c:v>18</c:v>
                </c:pt>
                <c:pt idx="11">
                  <c:v>48</c:v>
                </c:pt>
                <c:pt idx="12">
                  <c:v>6</c:v>
                </c:pt>
                <c:pt idx="13">
                  <c:v>36</c:v>
                </c:pt>
                <c:pt idx="14">
                  <c:v>26</c:v>
                </c:pt>
                <c:pt idx="15">
                  <c:v>76</c:v>
                </c:pt>
                <c:pt idx="16">
                  <c:v>22</c:v>
                </c:pt>
                <c:pt idx="17">
                  <c:v>40</c:v>
                </c:pt>
                <c:pt idx="18">
                  <c:v>28</c:v>
                </c:pt>
                <c:pt idx="19">
                  <c:v>21</c:v>
                </c:pt>
                <c:pt idx="20">
                  <c:v>8</c:v>
                </c:pt>
                <c:pt idx="21">
                  <c:v>17</c:v>
                </c:pt>
                <c:pt idx="22">
                  <c:v>23</c:v>
                </c:pt>
                <c:pt idx="23">
                  <c:v>17</c:v>
                </c:pt>
                <c:pt idx="24">
                  <c:v>20</c:v>
                </c:pt>
                <c:pt idx="25">
                  <c:v>17</c:v>
                </c:pt>
                <c:pt idx="26">
                  <c:v>16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Data!$C$102:$AC$102</c:f>
              <c:numCache>
                <c:formatCode>General</c:formatCode>
                <c:ptCount val="27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Data!$C$103:$AC$103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Data!$C$104:$AC$104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Data!$C$105:$AC$105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368064"/>
        <c:axId val="111374336"/>
      </c:barChart>
      <c:catAx>
        <c:axId val="11136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16558837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74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37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368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7944189440431"/>
          <c:y val="0.23885350318471338"/>
          <c:w val="0.15883703604987251"/>
          <c:h val="0.50955414012738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
New York, 1984-2010</a:t>
            </a:r>
          </a:p>
        </c:rich>
      </c:tx>
      <c:layout>
        <c:manualLayout>
          <c:xMode val="edge"/>
          <c:yMode val="edge"/>
          <c:x val="0.30334669103862016"/>
          <c:y val="3.477358051762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742596255219"/>
          <c:y val="0.19599659179313678"/>
          <c:w val="0.69814329154069366"/>
          <c:h val="0.57850606932490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Data!$C$109:$AC$109</c:f>
              <c:numCache>
                <c:formatCode>General</c:formatCode>
                <c:ptCount val="27"/>
                <c:pt idx="0">
                  <c:v>2</c:v>
                </c:pt>
                <c:pt idx="1">
                  <c:v>36</c:v>
                </c:pt>
                <c:pt idx="2">
                  <c:v>23</c:v>
                </c:pt>
                <c:pt idx="3">
                  <c:v>18</c:v>
                </c:pt>
                <c:pt idx="4">
                  <c:v>30</c:v>
                </c:pt>
                <c:pt idx="5">
                  <c:v>22</c:v>
                </c:pt>
                <c:pt idx="6">
                  <c:v>12</c:v>
                </c:pt>
                <c:pt idx="7">
                  <c:v>23</c:v>
                </c:pt>
                <c:pt idx="8">
                  <c:v>15</c:v>
                </c:pt>
                <c:pt idx="9">
                  <c:v>17</c:v>
                </c:pt>
                <c:pt idx="10">
                  <c:v>3</c:v>
                </c:pt>
                <c:pt idx="11">
                  <c:v>15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13</c:v>
                </c:pt>
                <c:pt idx="16">
                  <c:v>4</c:v>
                </c:pt>
                <c:pt idx="17">
                  <c:v>16</c:v>
                </c:pt>
                <c:pt idx="18">
                  <c:v>10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11</c:v>
                </c:pt>
                <c:pt idx="24">
                  <c:v>6</c:v>
                </c:pt>
                <c:pt idx="25">
                  <c:v>11</c:v>
                </c:pt>
                <c:pt idx="26">
                  <c:v>4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Data!$C$110:$AC$110</c:f>
              <c:numCache>
                <c:formatCode>General</c:formatCode>
                <c:ptCount val="27"/>
                <c:pt idx="0">
                  <c:v>1608</c:v>
                </c:pt>
                <c:pt idx="1">
                  <c:v>1778</c:v>
                </c:pt>
                <c:pt idx="2">
                  <c:v>622</c:v>
                </c:pt>
                <c:pt idx="3">
                  <c:v>276</c:v>
                </c:pt>
                <c:pt idx="4">
                  <c:v>473</c:v>
                </c:pt>
                <c:pt idx="5">
                  <c:v>929</c:v>
                </c:pt>
                <c:pt idx="6">
                  <c:v>452</c:v>
                </c:pt>
                <c:pt idx="7">
                  <c:v>787</c:v>
                </c:pt>
                <c:pt idx="8">
                  <c:v>473</c:v>
                </c:pt>
                <c:pt idx="9">
                  <c:v>306</c:v>
                </c:pt>
                <c:pt idx="10">
                  <c:v>153</c:v>
                </c:pt>
                <c:pt idx="11">
                  <c:v>712</c:v>
                </c:pt>
                <c:pt idx="12">
                  <c:v>101</c:v>
                </c:pt>
                <c:pt idx="13">
                  <c:v>445</c:v>
                </c:pt>
                <c:pt idx="14">
                  <c:v>478</c:v>
                </c:pt>
                <c:pt idx="15">
                  <c:v>823</c:v>
                </c:pt>
                <c:pt idx="16">
                  <c:v>220</c:v>
                </c:pt>
                <c:pt idx="17">
                  <c:v>555</c:v>
                </c:pt>
                <c:pt idx="18">
                  <c:v>411</c:v>
                </c:pt>
                <c:pt idx="19">
                  <c:v>137</c:v>
                </c:pt>
                <c:pt idx="20">
                  <c:v>113</c:v>
                </c:pt>
                <c:pt idx="21">
                  <c:v>341</c:v>
                </c:pt>
                <c:pt idx="22">
                  <c:v>490</c:v>
                </c:pt>
                <c:pt idx="23">
                  <c:v>255</c:v>
                </c:pt>
                <c:pt idx="24">
                  <c:v>254</c:v>
                </c:pt>
                <c:pt idx="25">
                  <c:v>255</c:v>
                </c:pt>
                <c:pt idx="26">
                  <c:v>250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Data!$C$111:$AC$111</c:f>
              <c:numCache>
                <c:formatCode>General</c:formatCode>
                <c:ptCount val="27"/>
                <c:pt idx="0">
                  <c:v>107</c:v>
                </c:pt>
                <c:pt idx="1">
                  <c:v>1346</c:v>
                </c:pt>
                <c:pt idx="2">
                  <c:v>1714</c:v>
                </c:pt>
                <c:pt idx="3">
                  <c:v>584</c:v>
                </c:pt>
                <c:pt idx="4">
                  <c:v>558</c:v>
                </c:pt>
                <c:pt idx="5">
                  <c:v>2003</c:v>
                </c:pt>
                <c:pt idx="6">
                  <c:v>954</c:v>
                </c:pt>
                <c:pt idx="7">
                  <c:v>1172</c:v>
                </c:pt>
                <c:pt idx="8">
                  <c:v>785</c:v>
                </c:pt>
                <c:pt idx="9">
                  <c:v>352</c:v>
                </c:pt>
                <c:pt idx="10">
                  <c:v>546</c:v>
                </c:pt>
                <c:pt idx="11">
                  <c:v>1236</c:v>
                </c:pt>
                <c:pt idx="12">
                  <c:v>178</c:v>
                </c:pt>
                <c:pt idx="13">
                  <c:v>867</c:v>
                </c:pt>
                <c:pt idx="14">
                  <c:v>556</c:v>
                </c:pt>
                <c:pt idx="15">
                  <c:v>1980</c:v>
                </c:pt>
                <c:pt idx="16">
                  <c:v>337</c:v>
                </c:pt>
                <c:pt idx="17">
                  <c:v>1016</c:v>
                </c:pt>
                <c:pt idx="18">
                  <c:v>894</c:v>
                </c:pt>
                <c:pt idx="19">
                  <c:v>482</c:v>
                </c:pt>
                <c:pt idx="20">
                  <c:v>315</c:v>
                </c:pt>
                <c:pt idx="21">
                  <c:v>314</c:v>
                </c:pt>
                <c:pt idx="22">
                  <c:v>728</c:v>
                </c:pt>
                <c:pt idx="23">
                  <c:v>589</c:v>
                </c:pt>
                <c:pt idx="24">
                  <c:v>519</c:v>
                </c:pt>
                <c:pt idx="25">
                  <c:v>589</c:v>
                </c:pt>
                <c:pt idx="26">
                  <c:v>316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Data!$C$112:$AC$112</c:f>
              <c:numCache>
                <c:formatCode>General</c:formatCode>
                <c:ptCount val="27"/>
                <c:pt idx="0">
                  <c:v>0</c:v>
                </c:pt>
                <c:pt idx="1">
                  <c:v>640</c:v>
                </c:pt>
                <c:pt idx="2">
                  <c:v>1201</c:v>
                </c:pt>
                <c:pt idx="3">
                  <c:v>286</c:v>
                </c:pt>
                <c:pt idx="4">
                  <c:v>495</c:v>
                </c:pt>
                <c:pt idx="5">
                  <c:v>983</c:v>
                </c:pt>
                <c:pt idx="6">
                  <c:v>246</c:v>
                </c:pt>
                <c:pt idx="7">
                  <c:v>883</c:v>
                </c:pt>
                <c:pt idx="8">
                  <c:v>1043</c:v>
                </c:pt>
                <c:pt idx="9">
                  <c:v>0</c:v>
                </c:pt>
                <c:pt idx="10">
                  <c:v>478</c:v>
                </c:pt>
                <c:pt idx="11">
                  <c:v>955</c:v>
                </c:pt>
                <c:pt idx="12">
                  <c:v>100</c:v>
                </c:pt>
                <c:pt idx="13">
                  <c:v>0</c:v>
                </c:pt>
                <c:pt idx="14">
                  <c:v>325</c:v>
                </c:pt>
                <c:pt idx="15">
                  <c:v>1043</c:v>
                </c:pt>
                <c:pt idx="16">
                  <c:v>0</c:v>
                </c:pt>
                <c:pt idx="17">
                  <c:v>0</c:v>
                </c:pt>
                <c:pt idx="18">
                  <c:v>316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145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Data!$C$113:$AC$113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748</c:v>
                </c:pt>
                <c:pt idx="3">
                  <c:v>0</c:v>
                </c:pt>
                <c:pt idx="4">
                  <c:v>900</c:v>
                </c:pt>
                <c:pt idx="5">
                  <c:v>1177</c:v>
                </c:pt>
                <c:pt idx="6">
                  <c:v>0</c:v>
                </c:pt>
                <c:pt idx="7">
                  <c:v>760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310</c:v>
                </c:pt>
                <c:pt idx="15">
                  <c:v>1578</c:v>
                </c:pt>
                <c:pt idx="16">
                  <c:v>0</c:v>
                </c:pt>
                <c:pt idx="17">
                  <c:v>1195</c:v>
                </c:pt>
                <c:pt idx="18">
                  <c:v>388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998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695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Data!$C$114:$AC$114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2600</c:v>
                </c:pt>
                <c:pt idx="5">
                  <c:v>6655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2855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Data!$C$115:$AC$115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5050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436928"/>
        <c:axId val="111438848"/>
      </c:barChart>
      <c:catAx>
        <c:axId val="111436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503438652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3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43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39199308947141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369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3571428571429"/>
          <c:y val="0.25632911392405061"/>
          <c:w val="0.15178571428571427"/>
          <c:h val="0.506329113924050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New York, 1984-2010</a:t>
            </a:r>
          </a:p>
        </c:rich>
      </c:tx>
      <c:layout>
        <c:manualLayout>
          <c:xMode val="edge"/>
          <c:yMode val="edge"/>
          <c:x val="0.33457349081364829"/>
          <c:y val="3.350265668011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2085420787119"/>
          <c:y val="0.19187893353003471"/>
          <c:w val="0.66245545555139318"/>
          <c:h val="0.590865287378201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Data!$C$99:$AC$99</c:f>
              <c:numCache>
                <c:formatCode>General</c:formatCode>
                <c:ptCount val="27"/>
                <c:pt idx="0">
                  <c:v>24</c:v>
                </c:pt>
                <c:pt idx="1">
                  <c:v>206</c:v>
                </c:pt>
                <c:pt idx="2">
                  <c:v>172</c:v>
                </c:pt>
                <c:pt idx="3">
                  <c:v>144</c:v>
                </c:pt>
                <c:pt idx="4">
                  <c:v>271</c:v>
                </c:pt>
                <c:pt idx="5">
                  <c:v>145</c:v>
                </c:pt>
                <c:pt idx="6">
                  <c:v>106</c:v>
                </c:pt>
                <c:pt idx="7">
                  <c:v>192</c:v>
                </c:pt>
                <c:pt idx="8">
                  <c:v>114</c:v>
                </c:pt>
                <c:pt idx="9">
                  <c:v>135</c:v>
                </c:pt>
                <c:pt idx="10">
                  <c:v>30</c:v>
                </c:pt>
                <c:pt idx="11">
                  <c:v>131</c:v>
                </c:pt>
                <c:pt idx="12">
                  <c:v>43</c:v>
                </c:pt>
                <c:pt idx="13">
                  <c:v>83</c:v>
                </c:pt>
                <c:pt idx="14">
                  <c:v>66</c:v>
                </c:pt>
                <c:pt idx="15">
                  <c:v>109</c:v>
                </c:pt>
                <c:pt idx="16">
                  <c:v>31</c:v>
                </c:pt>
                <c:pt idx="17">
                  <c:v>122</c:v>
                </c:pt>
                <c:pt idx="18">
                  <c:v>91</c:v>
                </c:pt>
                <c:pt idx="19">
                  <c:v>23</c:v>
                </c:pt>
                <c:pt idx="20">
                  <c:v>18</c:v>
                </c:pt>
                <c:pt idx="21">
                  <c:v>51</c:v>
                </c:pt>
                <c:pt idx="22">
                  <c:v>38</c:v>
                </c:pt>
                <c:pt idx="23">
                  <c:v>85</c:v>
                </c:pt>
                <c:pt idx="24">
                  <c:v>38</c:v>
                </c:pt>
                <c:pt idx="25">
                  <c:v>85</c:v>
                </c:pt>
                <c:pt idx="26">
                  <c:v>31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Data!$C$100:$AC$100</c:f>
              <c:numCache>
                <c:formatCode>General</c:formatCode>
                <c:ptCount val="27"/>
                <c:pt idx="0">
                  <c:v>381</c:v>
                </c:pt>
                <c:pt idx="1">
                  <c:v>465</c:v>
                </c:pt>
                <c:pt idx="2">
                  <c:v>290</c:v>
                </c:pt>
                <c:pt idx="3">
                  <c:v>159</c:v>
                </c:pt>
                <c:pt idx="4">
                  <c:v>268</c:v>
                </c:pt>
                <c:pt idx="5">
                  <c:v>389</c:v>
                </c:pt>
                <c:pt idx="6">
                  <c:v>196</c:v>
                </c:pt>
                <c:pt idx="7">
                  <c:v>328</c:v>
                </c:pt>
                <c:pt idx="8">
                  <c:v>217</c:v>
                </c:pt>
                <c:pt idx="9">
                  <c:v>134</c:v>
                </c:pt>
                <c:pt idx="10">
                  <c:v>85</c:v>
                </c:pt>
                <c:pt idx="11">
                  <c:v>301</c:v>
                </c:pt>
                <c:pt idx="12">
                  <c:v>60</c:v>
                </c:pt>
                <c:pt idx="13">
                  <c:v>238</c:v>
                </c:pt>
                <c:pt idx="14">
                  <c:v>210</c:v>
                </c:pt>
                <c:pt idx="15">
                  <c:v>389</c:v>
                </c:pt>
                <c:pt idx="16">
                  <c:v>96</c:v>
                </c:pt>
                <c:pt idx="17">
                  <c:v>256</c:v>
                </c:pt>
                <c:pt idx="18">
                  <c:v>206</c:v>
                </c:pt>
                <c:pt idx="19">
                  <c:v>60</c:v>
                </c:pt>
                <c:pt idx="20">
                  <c:v>47</c:v>
                </c:pt>
                <c:pt idx="21">
                  <c:v>140</c:v>
                </c:pt>
                <c:pt idx="22">
                  <c:v>168</c:v>
                </c:pt>
                <c:pt idx="23">
                  <c:v>109</c:v>
                </c:pt>
                <c:pt idx="24">
                  <c:v>98</c:v>
                </c:pt>
                <c:pt idx="25">
                  <c:v>109</c:v>
                </c:pt>
                <c:pt idx="26">
                  <c:v>106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Data!$C$101:$AC$101</c:f>
              <c:numCache>
                <c:formatCode>General</c:formatCode>
                <c:ptCount val="27"/>
                <c:pt idx="0">
                  <c:v>5</c:v>
                </c:pt>
                <c:pt idx="1">
                  <c:v>47</c:v>
                </c:pt>
                <c:pt idx="2">
                  <c:v>61</c:v>
                </c:pt>
                <c:pt idx="3">
                  <c:v>25</c:v>
                </c:pt>
                <c:pt idx="4">
                  <c:v>18</c:v>
                </c:pt>
                <c:pt idx="5">
                  <c:v>79</c:v>
                </c:pt>
                <c:pt idx="6">
                  <c:v>40</c:v>
                </c:pt>
                <c:pt idx="7">
                  <c:v>47</c:v>
                </c:pt>
                <c:pt idx="8">
                  <c:v>32</c:v>
                </c:pt>
                <c:pt idx="9">
                  <c:v>13</c:v>
                </c:pt>
                <c:pt idx="10">
                  <c:v>18</c:v>
                </c:pt>
                <c:pt idx="11">
                  <c:v>48</c:v>
                </c:pt>
                <c:pt idx="12">
                  <c:v>6</c:v>
                </c:pt>
                <c:pt idx="13">
                  <c:v>36</c:v>
                </c:pt>
                <c:pt idx="14">
                  <c:v>26</c:v>
                </c:pt>
                <c:pt idx="15">
                  <c:v>76</c:v>
                </c:pt>
                <c:pt idx="16">
                  <c:v>22</c:v>
                </c:pt>
                <c:pt idx="17">
                  <c:v>40</c:v>
                </c:pt>
                <c:pt idx="18">
                  <c:v>28</c:v>
                </c:pt>
                <c:pt idx="19">
                  <c:v>21</c:v>
                </c:pt>
                <c:pt idx="20">
                  <c:v>8</c:v>
                </c:pt>
                <c:pt idx="21">
                  <c:v>17</c:v>
                </c:pt>
                <c:pt idx="22">
                  <c:v>23</c:v>
                </c:pt>
                <c:pt idx="23">
                  <c:v>17</c:v>
                </c:pt>
                <c:pt idx="24">
                  <c:v>20</c:v>
                </c:pt>
                <c:pt idx="25">
                  <c:v>17</c:v>
                </c:pt>
                <c:pt idx="26">
                  <c:v>16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Data!$C$102:$AC$102</c:f>
              <c:numCache>
                <c:formatCode>General</c:formatCode>
                <c:ptCount val="27"/>
                <c:pt idx="0">
                  <c:v>0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8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0</c:v>
                </c:pt>
                <c:pt idx="10">
                  <c:v>3</c:v>
                </c:pt>
                <c:pt idx="11">
                  <c:v>7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7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Data!$C$103:$AC$103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Data!$C$104:$AC$104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Data!$C$105:$AC$105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485312"/>
        <c:axId val="111487232"/>
      </c:barChart>
      <c:catAx>
        <c:axId val="1114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492093976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87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487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417260418667178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4853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9642857142857"/>
          <c:y val="0.23780487804878048"/>
          <c:w val="0.16741071428571427"/>
          <c:h val="0.48780487804878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 
New York, 1984-2010</a:t>
            </a:r>
          </a:p>
        </c:rich>
      </c:tx>
      <c:layout>
        <c:manualLayout>
          <c:xMode val="edge"/>
          <c:yMode val="edge"/>
          <c:x val="0.30425126389402668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0276387453656"/>
          <c:y val="0.19314700504710941"/>
          <c:w val="0.67337954719734694"/>
          <c:h val="0.58255628941628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Data!$C$109:$AC$109</c:f>
              <c:numCache>
                <c:formatCode>General</c:formatCode>
                <c:ptCount val="27"/>
                <c:pt idx="0">
                  <c:v>2</c:v>
                </c:pt>
                <c:pt idx="1">
                  <c:v>36</c:v>
                </c:pt>
                <c:pt idx="2">
                  <c:v>23</c:v>
                </c:pt>
                <c:pt idx="3">
                  <c:v>18</c:v>
                </c:pt>
                <c:pt idx="4">
                  <c:v>30</c:v>
                </c:pt>
                <c:pt idx="5">
                  <c:v>22</c:v>
                </c:pt>
                <c:pt idx="6">
                  <c:v>12</c:v>
                </c:pt>
                <c:pt idx="7">
                  <c:v>23</c:v>
                </c:pt>
                <c:pt idx="8">
                  <c:v>15</c:v>
                </c:pt>
                <c:pt idx="9">
                  <c:v>17</c:v>
                </c:pt>
                <c:pt idx="10">
                  <c:v>3</c:v>
                </c:pt>
                <c:pt idx="11">
                  <c:v>15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13</c:v>
                </c:pt>
                <c:pt idx="16">
                  <c:v>4</c:v>
                </c:pt>
                <c:pt idx="17">
                  <c:v>16</c:v>
                </c:pt>
                <c:pt idx="18">
                  <c:v>10</c:v>
                </c:pt>
                <c:pt idx="19">
                  <c:v>3</c:v>
                </c:pt>
                <c:pt idx="20">
                  <c:v>2</c:v>
                </c:pt>
                <c:pt idx="21">
                  <c:v>7</c:v>
                </c:pt>
                <c:pt idx="22">
                  <c:v>5</c:v>
                </c:pt>
                <c:pt idx="23">
                  <c:v>11</c:v>
                </c:pt>
                <c:pt idx="24">
                  <c:v>6</c:v>
                </c:pt>
                <c:pt idx="25">
                  <c:v>11</c:v>
                </c:pt>
                <c:pt idx="26">
                  <c:v>4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Data!$C$110:$AC$110</c:f>
              <c:numCache>
                <c:formatCode>General</c:formatCode>
                <c:ptCount val="27"/>
                <c:pt idx="0">
                  <c:v>1608</c:v>
                </c:pt>
                <c:pt idx="1">
                  <c:v>1778</c:v>
                </c:pt>
                <c:pt idx="2">
                  <c:v>622</c:v>
                </c:pt>
                <c:pt idx="3">
                  <c:v>276</c:v>
                </c:pt>
                <c:pt idx="4">
                  <c:v>473</c:v>
                </c:pt>
                <c:pt idx="5">
                  <c:v>929</c:v>
                </c:pt>
                <c:pt idx="6">
                  <c:v>452</c:v>
                </c:pt>
                <c:pt idx="7">
                  <c:v>787</c:v>
                </c:pt>
                <c:pt idx="8">
                  <c:v>473</c:v>
                </c:pt>
                <c:pt idx="9">
                  <c:v>306</c:v>
                </c:pt>
                <c:pt idx="10">
                  <c:v>153</c:v>
                </c:pt>
                <c:pt idx="11">
                  <c:v>712</c:v>
                </c:pt>
                <c:pt idx="12">
                  <c:v>101</c:v>
                </c:pt>
                <c:pt idx="13">
                  <c:v>445</c:v>
                </c:pt>
                <c:pt idx="14">
                  <c:v>478</c:v>
                </c:pt>
                <c:pt idx="15">
                  <c:v>823</c:v>
                </c:pt>
                <c:pt idx="16">
                  <c:v>220</c:v>
                </c:pt>
                <c:pt idx="17">
                  <c:v>555</c:v>
                </c:pt>
                <c:pt idx="18">
                  <c:v>411</c:v>
                </c:pt>
                <c:pt idx="19">
                  <c:v>137</c:v>
                </c:pt>
                <c:pt idx="20">
                  <c:v>113</c:v>
                </c:pt>
                <c:pt idx="21">
                  <c:v>341</c:v>
                </c:pt>
                <c:pt idx="22">
                  <c:v>490</c:v>
                </c:pt>
                <c:pt idx="23">
                  <c:v>255</c:v>
                </c:pt>
                <c:pt idx="24">
                  <c:v>254</c:v>
                </c:pt>
                <c:pt idx="25">
                  <c:v>255</c:v>
                </c:pt>
                <c:pt idx="26">
                  <c:v>250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Data!$C$111:$AC$111</c:f>
              <c:numCache>
                <c:formatCode>General</c:formatCode>
                <c:ptCount val="27"/>
                <c:pt idx="0">
                  <c:v>107</c:v>
                </c:pt>
                <c:pt idx="1">
                  <c:v>1346</c:v>
                </c:pt>
                <c:pt idx="2">
                  <c:v>1714</c:v>
                </c:pt>
                <c:pt idx="3">
                  <c:v>584</c:v>
                </c:pt>
                <c:pt idx="4">
                  <c:v>558</c:v>
                </c:pt>
                <c:pt idx="5">
                  <c:v>2003</c:v>
                </c:pt>
                <c:pt idx="6">
                  <c:v>954</c:v>
                </c:pt>
                <c:pt idx="7">
                  <c:v>1172</c:v>
                </c:pt>
                <c:pt idx="8">
                  <c:v>785</c:v>
                </c:pt>
                <c:pt idx="9">
                  <c:v>352</c:v>
                </c:pt>
                <c:pt idx="10">
                  <c:v>546</c:v>
                </c:pt>
                <c:pt idx="11">
                  <c:v>1236</c:v>
                </c:pt>
                <c:pt idx="12">
                  <c:v>178</c:v>
                </c:pt>
                <c:pt idx="13">
                  <c:v>867</c:v>
                </c:pt>
                <c:pt idx="14">
                  <c:v>556</c:v>
                </c:pt>
                <c:pt idx="15">
                  <c:v>1980</c:v>
                </c:pt>
                <c:pt idx="16">
                  <c:v>337</c:v>
                </c:pt>
                <c:pt idx="17">
                  <c:v>1016</c:v>
                </c:pt>
                <c:pt idx="18">
                  <c:v>894</c:v>
                </c:pt>
                <c:pt idx="19">
                  <c:v>482</c:v>
                </c:pt>
                <c:pt idx="20">
                  <c:v>315</c:v>
                </c:pt>
                <c:pt idx="21">
                  <c:v>314</c:v>
                </c:pt>
                <c:pt idx="22">
                  <c:v>728</c:v>
                </c:pt>
                <c:pt idx="23">
                  <c:v>589</c:v>
                </c:pt>
                <c:pt idx="24">
                  <c:v>519</c:v>
                </c:pt>
                <c:pt idx="25">
                  <c:v>589</c:v>
                </c:pt>
                <c:pt idx="26">
                  <c:v>316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Data!$C$112:$AC$112</c:f>
              <c:numCache>
                <c:formatCode>General</c:formatCode>
                <c:ptCount val="27"/>
                <c:pt idx="0">
                  <c:v>0</c:v>
                </c:pt>
                <c:pt idx="1">
                  <c:v>640</c:v>
                </c:pt>
                <c:pt idx="2">
                  <c:v>1201</c:v>
                </c:pt>
                <c:pt idx="3">
                  <c:v>286</c:v>
                </c:pt>
                <c:pt idx="4">
                  <c:v>495</c:v>
                </c:pt>
                <c:pt idx="5">
                  <c:v>983</c:v>
                </c:pt>
                <c:pt idx="6">
                  <c:v>246</c:v>
                </c:pt>
                <c:pt idx="7">
                  <c:v>883</c:v>
                </c:pt>
                <c:pt idx="8">
                  <c:v>1043</c:v>
                </c:pt>
                <c:pt idx="9">
                  <c:v>0</c:v>
                </c:pt>
                <c:pt idx="10">
                  <c:v>478</c:v>
                </c:pt>
                <c:pt idx="11">
                  <c:v>955</c:v>
                </c:pt>
                <c:pt idx="12">
                  <c:v>100</c:v>
                </c:pt>
                <c:pt idx="13">
                  <c:v>0</c:v>
                </c:pt>
                <c:pt idx="14">
                  <c:v>325</c:v>
                </c:pt>
                <c:pt idx="15">
                  <c:v>1043</c:v>
                </c:pt>
                <c:pt idx="16">
                  <c:v>0</c:v>
                </c:pt>
                <c:pt idx="17">
                  <c:v>0</c:v>
                </c:pt>
                <c:pt idx="18">
                  <c:v>316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102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145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Data!$C$113:$AC$113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748</c:v>
                </c:pt>
                <c:pt idx="3">
                  <c:v>0</c:v>
                </c:pt>
                <c:pt idx="4">
                  <c:v>900</c:v>
                </c:pt>
                <c:pt idx="5">
                  <c:v>1177</c:v>
                </c:pt>
                <c:pt idx="6">
                  <c:v>0</c:v>
                </c:pt>
                <c:pt idx="7">
                  <c:v>760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310</c:v>
                </c:pt>
                <c:pt idx="15">
                  <c:v>1578</c:v>
                </c:pt>
                <c:pt idx="16">
                  <c:v>0</c:v>
                </c:pt>
                <c:pt idx="17">
                  <c:v>1195</c:v>
                </c:pt>
                <c:pt idx="18">
                  <c:v>388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998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695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Data!$C$114:$AC$114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2600</c:v>
                </c:pt>
                <c:pt idx="5">
                  <c:v>6655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1000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2855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Data!$C$115:$AC$115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5050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541248"/>
        <c:axId val="111621248"/>
      </c:barChart>
      <c:catAx>
        <c:axId val="111541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20412752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62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62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15412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6801783595904"/>
          <c:y val="0.23676084489645668"/>
          <c:w val="0.16331131875550273"/>
          <c:h val="0.47663696406786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&amp; Acres by Size Class
Rhode Island, 1984-2010</a:t>
            </a:r>
          </a:p>
        </c:rich>
      </c:tx>
      <c:layout>
        <c:manualLayout>
          <c:xMode val="edge"/>
          <c:yMode val="edge"/>
          <c:x val="0.2774056263101340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133981609146"/>
          <c:y val="0.2484475817152044"/>
          <c:w val="0.6912766780198677"/>
          <c:h val="0.49689516343040863"/>
        </c:manualLayout>
      </c:layout>
      <c:lineChart>
        <c:grouping val="standard"/>
        <c:varyColors val="0"/>
        <c:ser>
          <c:idx val="5"/>
          <c:order val="0"/>
          <c:tx>
            <c:strRef>
              <c:f>Data!$C$3</c:f>
              <c:strCache>
                <c:ptCount val="1"/>
                <c:pt idx="0">
                  <c:v>No. Fires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Data!$C$129:$AC$129</c:f>
              <c:numCache>
                <c:formatCode>General</c:formatCode>
                <c:ptCount val="27"/>
                <c:pt idx="0">
                  <c:v>149</c:v>
                </c:pt>
                <c:pt idx="1">
                  <c:v>197</c:v>
                </c:pt>
                <c:pt idx="2">
                  <c:v>110</c:v>
                </c:pt>
                <c:pt idx="3">
                  <c:v>116</c:v>
                </c:pt>
                <c:pt idx="4">
                  <c:v>246</c:v>
                </c:pt>
                <c:pt idx="5">
                  <c:v>191</c:v>
                </c:pt>
                <c:pt idx="6">
                  <c:v>142</c:v>
                </c:pt>
                <c:pt idx="7">
                  <c:v>194</c:v>
                </c:pt>
                <c:pt idx="8">
                  <c:v>102</c:v>
                </c:pt>
                <c:pt idx="9">
                  <c:v>136</c:v>
                </c:pt>
                <c:pt idx="10">
                  <c:v>127</c:v>
                </c:pt>
                <c:pt idx="11">
                  <c:v>132</c:v>
                </c:pt>
                <c:pt idx="12">
                  <c:v>85</c:v>
                </c:pt>
                <c:pt idx="13">
                  <c:v>114</c:v>
                </c:pt>
                <c:pt idx="14">
                  <c:v>104</c:v>
                </c:pt>
                <c:pt idx="15">
                  <c:v>152</c:v>
                </c:pt>
                <c:pt idx="16">
                  <c:v>99</c:v>
                </c:pt>
                <c:pt idx="17">
                  <c:v>177</c:v>
                </c:pt>
                <c:pt idx="18">
                  <c:v>181</c:v>
                </c:pt>
                <c:pt idx="19">
                  <c:v>80</c:v>
                </c:pt>
                <c:pt idx="20">
                  <c:v>70</c:v>
                </c:pt>
                <c:pt idx="21">
                  <c:v>104</c:v>
                </c:pt>
                <c:pt idx="22">
                  <c:v>114</c:v>
                </c:pt>
                <c:pt idx="23">
                  <c:v>106</c:v>
                </c:pt>
                <c:pt idx="24">
                  <c:v>142</c:v>
                </c:pt>
                <c:pt idx="25">
                  <c:v>106</c:v>
                </c:pt>
                <c:pt idx="26">
                  <c:v>94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Data!$C$16</c:f>
              <c:strCache>
                <c:ptCount val="1"/>
                <c:pt idx="0">
                  <c:v>No. Acres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Data!$C$139:$AC$139</c:f>
              <c:numCache>
                <c:formatCode>General</c:formatCode>
                <c:ptCount val="27"/>
                <c:pt idx="0">
                  <c:v>407</c:v>
                </c:pt>
                <c:pt idx="1">
                  <c:v>454</c:v>
                </c:pt>
                <c:pt idx="2">
                  <c:v>376</c:v>
                </c:pt>
                <c:pt idx="3">
                  <c:v>184</c:v>
                </c:pt>
                <c:pt idx="4">
                  <c:v>569</c:v>
                </c:pt>
                <c:pt idx="5">
                  <c:v>254</c:v>
                </c:pt>
                <c:pt idx="6">
                  <c:v>137</c:v>
                </c:pt>
                <c:pt idx="7">
                  <c:v>269</c:v>
                </c:pt>
                <c:pt idx="8">
                  <c:v>81</c:v>
                </c:pt>
                <c:pt idx="9">
                  <c:v>227</c:v>
                </c:pt>
                <c:pt idx="10">
                  <c:v>482</c:v>
                </c:pt>
                <c:pt idx="11">
                  <c:v>120</c:v>
                </c:pt>
                <c:pt idx="12">
                  <c:v>136</c:v>
                </c:pt>
                <c:pt idx="13">
                  <c:v>120</c:v>
                </c:pt>
                <c:pt idx="14">
                  <c:v>192</c:v>
                </c:pt>
                <c:pt idx="15">
                  <c:v>182</c:v>
                </c:pt>
                <c:pt idx="16">
                  <c:v>81</c:v>
                </c:pt>
                <c:pt idx="17">
                  <c:v>272</c:v>
                </c:pt>
                <c:pt idx="18">
                  <c:v>317</c:v>
                </c:pt>
                <c:pt idx="19">
                  <c:v>90</c:v>
                </c:pt>
                <c:pt idx="20">
                  <c:v>81</c:v>
                </c:pt>
                <c:pt idx="21">
                  <c:v>93</c:v>
                </c:pt>
                <c:pt idx="22">
                  <c:v>123</c:v>
                </c:pt>
                <c:pt idx="23">
                  <c:v>60</c:v>
                </c:pt>
                <c:pt idx="24">
                  <c:v>145</c:v>
                </c:pt>
                <c:pt idx="25">
                  <c:v>60</c:v>
                </c:pt>
                <c:pt idx="26">
                  <c:v>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03136"/>
        <c:axId val="113013888"/>
      </c:lineChart>
      <c:catAx>
        <c:axId val="113003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395121750720762"/>
              <c:y val="0.94453497660618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138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301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53416801160724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03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774049217002232"/>
          <c:y val="0.34161490683229812"/>
          <c:w val="0.15212527964205816"/>
          <c:h val="0.1863354037267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25" r="0.25" t="0.5" header="0.5" footer="0.5"/>
    <c:pageSetup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Rhode Island, 1984-2010</a:t>
            </a:r>
          </a:p>
        </c:rich>
      </c:tx>
      <c:layout>
        <c:manualLayout>
          <c:xMode val="edge"/>
          <c:yMode val="edge"/>
          <c:x val="0.3288597650125949"/>
          <c:y val="4.45859872611464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5419846327621"/>
          <c:y val="0.19745222929936315"/>
          <c:w val="0.68903953666705264"/>
          <c:h val="0.57643312101910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Data!$C$122:$AC$122</c:f>
              <c:numCache>
                <c:formatCode>General</c:formatCode>
                <c:ptCount val="27"/>
                <c:pt idx="0">
                  <c:v>90</c:v>
                </c:pt>
                <c:pt idx="1">
                  <c:v>107</c:v>
                </c:pt>
                <c:pt idx="2">
                  <c:v>56</c:v>
                </c:pt>
                <c:pt idx="3">
                  <c:v>58</c:v>
                </c:pt>
                <c:pt idx="4">
                  <c:v>97</c:v>
                </c:pt>
                <c:pt idx="5">
                  <c:v>79</c:v>
                </c:pt>
                <c:pt idx="6">
                  <c:v>60</c:v>
                </c:pt>
                <c:pt idx="7">
                  <c:v>70</c:v>
                </c:pt>
                <c:pt idx="8">
                  <c:v>43</c:v>
                </c:pt>
                <c:pt idx="9">
                  <c:v>53</c:v>
                </c:pt>
                <c:pt idx="10">
                  <c:v>37</c:v>
                </c:pt>
                <c:pt idx="11">
                  <c:v>49</c:v>
                </c:pt>
                <c:pt idx="12">
                  <c:v>29</c:v>
                </c:pt>
                <c:pt idx="13">
                  <c:v>32</c:v>
                </c:pt>
                <c:pt idx="14">
                  <c:v>43</c:v>
                </c:pt>
                <c:pt idx="15">
                  <c:v>46</c:v>
                </c:pt>
                <c:pt idx="16">
                  <c:v>49</c:v>
                </c:pt>
                <c:pt idx="17">
                  <c:v>78</c:v>
                </c:pt>
                <c:pt idx="18">
                  <c:v>80</c:v>
                </c:pt>
                <c:pt idx="19">
                  <c:v>27</c:v>
                </c:pt>
                <c:pt idx="20">
                  <c:v>27</c:v>
                </c:pt>
                <c:pt idx="21">
                  <c:v>40</c:v>
                </c:pt>
                <c:pt idx="22">
                  <c:v>53</c:v>
                </c:pt>
                <c:pt idx="23">
                  <c:v>49</c:v>
                </c:pt>
                <c:pt idx="24">
                  <c:v>62</c:v>
                </c:pt>
                <c:pt idx="25">
                  <c:v>49</c:v>
                </c:pt>
                <c:pt idx="26">
                  <c:v>54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Data!$C$123:$AC$123</c:f>
              <c:numCache>
                <c:formatCode>General</c:formatCode>
                <c:ptCount val="27"/>
                <c:pt idx="0">
                  <c:v>49</c:v>
                </c:pt>
                <c:pt idx="1">
                  <c:v>82</c:v>
                </c:pt>
                <c:pt idx="2">
                  <c:v>46</c:v>
                </c:pt>
                <c:pt idx="3">
                  <c:v>54</c:v>
                </c:pt>
                <c:pt idx="4">
                  <c:v>142</c:v>
                </c:pt>
                <c:pt idx="5">
                  <c:v>106</c:v>
                </c:pt>
                <c:pt idx="6">
                  <c:v>78</c:v>
                </c:pt>
                <c:pt idx="7">
                  <c:v>117</c:v>
                </c:pt>
                <c:pt idx="8">
                  <c:v>59</c:v>
                </c:pt>
                <c:pt idx="9">
                  <c:v>78</c:v>
                </c:pt>
                <c:pt idx="10">
                  <c:v>81</c:v>
                </c:pt>
                <c:pt idx="11">
                  <c:v>82</c:v>
                </c:pt>
                <c:pt idx="12">
                  <c:v>54</c:v>
                </c:pt>
                <c:pt idx="13">
                  <c:v>80</c:v>
                </c:pt>
                <c:pt idx="14">
                  <c:v>56</c:v>
                </c:pt>
                <c:pt idx="15">
                  <c:v>102</c:v>
                </c:pt>
                <c:pt idx="16">
                  <c:v>49</c:v>
                </c:pt>
                <c:pt idx="17">
                  <c:v>94</c:v>
                </c:pt>
                <c:pt idx="18">
                  <c:v>93</c:v>
                </c:pt>
                <c:pt idx="19">
                  <c:v>52</c:v>
                </c:pt>
                <c:pt idx="20">
                  <c:v>42</c:v>
                </c:pt>
                <c:pt idx="21">
                  <c:v>64</c:v>
                </c:pt>
                <c:pt idx="22">
                  <c:v>57</c:v>
                </c:pt>
                <c:pt idx="23">
                  <c:v>57</c:v>
                </c:pt>
                <c:pt idx="24">
                  <c:v>77</c:v>
                </c:pt>
                <c:pt idx="25">
                  <c:v>57</c:v>
                </c:pt>
                <c:pt idx="26">
                  <c:v>40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Data!$C$124:$AC$124</c:f>
              <c:numCache>
                <c:formatCode>General</c:formatCode>
                <c:ptCount val="27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0</c:v>
                </c:pt>
                <c:pt idx="9">
                  <c:v>5</c:v>
                </c:pt>
                <c:pt idx="10">
                  <c:v>8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8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Data!$C$125:$AC$125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Data!$C$126:$AC$126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Data!$C$127:$AC$127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Data!$C$128:$AC$128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3079808"/>
        <c:axId val="113081728"/>
      </c:barChart>
      <c:catAx>
        <c:axId val="11307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16558837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8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081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0798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7944189440431"/>
          <c:y val="0.23885350318471338"/>
          <c:w val="0.15883703604987251"/>
          <c:h val="0.50955414012738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
Rhode Island, 1984-2010</a:t>
            </a:r>
          </a:p>
        </c:rich>
      </c:tx>
      <c:layout>
        <c:manualLayout>
          <c:xMode val="edge"/>
          <c:yMode val="edge"/>
          <c:x val="0.30334669103862016"/>
          <c:y val="3.477358051762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742596255219"/>
          <c:y val="0.19599659179313678"/>
          <c:w val="0.69814329154069366"/>
          <c:h val="0.57850606932490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Data!$C$132:$AC$132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>
                  <c:v>4</c:v>
                </c:pt>
                <c:pt idx="26">
                  <c:v>12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Data!$C$133:$AC$133</c:f>
              <c:numCache>
                <c:formatCode>General</c:formatCode>
                <c:ptCount val="27"/>
                <c:pt idx="0">
                  <c:v>123</c:v>
                </c:pt>
                <c:pt idx="1">
                  <c:v>205</c:v>
                </c:pt>
                <c:pt idx="2">
                  <c:v>95</c:v>
                </c:pt>
                <c:pt idx="3">
                  <c:v>68</c:v>
                </c:pt>
                <c:pt idx="4">
                  <c:v>176</c:v>
                </c:pt>
                <c:pt idx="5">
                  <c:v>171</c:v>
                </c:pt>
                <c:pt idx="6">
                  <c:v>94</c:v>
                </c:pt>
                <c:pt idx="7">
                  <c:v>151</c:v>
                </c:pt>
                <c:pt idx="8">
                  <c:v>81</c:v>
                </c:pt>
                <c:pt idx="9">
                  <c:v>132</c:v>
                </c:pt>
                <c:pt idx="10">
                  <c:v>122</c:v>
                </c:pt>
                <c:pt idx="11">
                  <c:v>100</c:v>
                </c:pt>
                <c:pt idx="12">
                  <c:v>101</c:v>
                </c:pt>
                <c:pt idx="13">
                  <c:v>90</c:v>
                </c:pt>
                <c:pt idx="14">
                  <c:v>62</c:v>
                </c:pt>
                <c:pt idx="15">
                  <c:v>129</c:v>
                </c:pt>
                <c:pt idx="16">
                  <c:v>71</c:v>
                </c:pt>
                <c:pt idx="17">
                  <c:v>125</c:v>
                </c:pt>
                <c:pt idx="18">
                  <c:v>119</c:v>
                </c:pt>
                <c:pt idx="19">
                  <c:v>65</c:v>
                </c:pt>
                <c:pt idx="20">
                  <c:v>62</c:v>
                </c:pt>
                <c:pt idx="21">
                  <c:v>93</c:v>
                </c:pt>
                <c:pt idx="22">
                  <c:v>71</c:v>
                </c:pt>
                <c:pt idx="23">
                  <c:v>56</c:v>
                </c:pt>
                <c:pt idx="24">
                  <c:v>96</c:v>
                </c:pt>
                <c:pt idx="25">
                  <c:v>56</c:v>
                </c:pt>
                <c:pt idx="26">
                  <c:v>51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Data!$C$134:$AC$134</c:f>
              <c:numCache>
                <c:formatCode>General</c:formatCode>
                <c:ptCount val="27"/>
                <c:pt idx="0">
                  <c:v>184</c:v>
                </c:pt>
                <c:pt idx="1">
                  <c:v>249</c:v>
                </c:pt>
                <c:pt idx="2">
                  <c:v>281</c:v>
                </c:pt>
                <c:pt idx="3">
                  <c:v>116</c:v>
                </c:pt>
                <c:pt idx="4">
                  <c:v>393</c:v>
                </c:pt>
                <c:pt idx="5">
                  <c:v>83</c:v>
                </c:pt>
                <c:pt idx="6">
                  <c:v>43</c:v>
                </c:pt>
                <c:pt idx="7">
                  <c:v>118</c:v>
                </c:pt>
                <c:pt idx="8">
                  <c:v>0</c:v>
                </c:pt>
                <c:pt idx="9">
                  <c:v>95</c:v>
                </c:pt>
                <c:pt idx="10">
                  <c:v>225</c:v>
                </c:pt>
                <c:pt idx="11">
                  <c:v>20</c:v>
                </c:pt>
                <c:pt idx="12">
                  <c:v>35</c:v>
                </c:pt>
                <c:pt idx="13">
                  <c:v>30</c:v>
                </c:pt>
                <c:pt idx="14">
                  <c:v>130</c:v>
                </c:pt>
                <c:pt idx="15">
                  <c:v>53</c:v>
                </c:pt>
                <c:pt idx="16">
                  <c:v>10</c:v>
                </c:pt>
                <c:pt idx="17">
                  <c:v>147</c:v>
                </c:pt>
                <c:pt idx="18">
                  <c:v>198</c:v>
                </c:pt>
                <c:pt idx="19">
                  <c:v>25</c:v>
                </c:pt>
                <c:pt idx="20">
                  <c:v>19</c:v>
                </c:pt>
                <c:pt idx="21">
                  <c:v>0</c:v>
                </c:pt>
                <c:pt idx="22">
                  <c:v>46</c:v>
                </c:pt>
                <c:pt idx="23">
                  <c:v>0</c:v>
                </c:pt>
                <c:pt idx="24">
                  <c:v>40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Data!$C$135:$AC$135</c:f>
              <c:numCache>
                <c:formatCode>General</c:formatCode>
                <c:ptCount val="27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135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Data!$C$136:$AC$136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Data!$C$137:$AC$137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Data!$C$138:$AC$138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263936"/>
        <c:axId val="114270208"/>
      </c:barChart>
      <c:catAx>
        <c:axId val="11426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503438652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2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70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39199308947141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263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3571428571429"/>
          <c:y val="0.25632911392405061"/>
          <c:w val="0.15178571428571427"/>
          <c:h val="0.506329113924050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Rhode Island, 1984-2010</a:t>
            </a:r>
          </a:p>
        </c:rich>
      </c:tx>
      <c:layout>
        <c:manualLayout>
          <c:xMode val="edge"/>
          <c:yMode val="edge"/>
          <c:x val="0.33457349081364829"/>
          <c:y val="3.350265668011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2085420787119"/>
          <c:y val="0.19187893353003471"/>
          <c:w val="0.66245545555139318"/>
          <c:h val="0.590865287378201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Data!$C$122:$AC$122</c:f>
              <c:numCache>
                <c:formatCode>General</c:formatCode>
                <c:ptCount val="27"/>
                <c:pt idx="0">
                  <c:v>90</c:v>
                </c:pt>
                <c:pt idx="1">
                  <c:v>107</c:v>
                </c:pt>
                <c:pt idx="2">
                  <c:v>56</c:v>
                </c:pt>
                <c:pt idx="3">
                  <c:v>58</c:v>
                </c:pt>
                <c:pt idx="4">
                  <c:v>97</c:v>
                </c:pt>
                <c:pt idx="5">
                  <c:v>79</c:v>
                </c:pt>
                <c:pt idx="6">
                  <c:v>60</c:v>
                </c:pt>
                <c:pt idx="7">
                  <c:v>70</c:v>
                </c:pt>
                <c:pt idx="8">
                  <c:v>43</c:v>
                </c:pt>
                <c:pt idx="9">
                  <c:v>53</c:v>
                </c:pt>
                <c:pt idx="10">
                  <c:v>37</c:v>
                </c:pt>
                <c:pt idx="11">
                  <c:v>49</c:v>
                </c:pt>
                <c:pt idx="12">
                  <c:v>29</c:v>
                </c:pt>
                <c:pt idx="13">
                  <c:v>32</c:v>
                </c:pt>
                <c:pt idx="14">
                  <c:v>43</c:v>
                </c:pt>
                <c:pt idx="15">
                  <c:v>46</c:v>
                </c:pt>
                <c:pt idx="16">
                  <c:v>49</c:v>
                </c:pt>
                <c:pt idx="17">
                  <c:v>78</c:v>
                </c:pt>
                <c:pt idx="18">
                  <c:v>80</c:v>
                </c:pt>
                <c:pt idx="19">
                  <c:v>27</c:v>
                </c:pt>
                <c:pt idx="20">
                  <c:v>27</c:v>
                </c:pt>
                <c:pt idx="21">
                  <c:v>40</c:v>
                </c:pt>
                <c:pt idx="22">
                  <c:v>53</c:v>
                </c:pt>
                <c:pt idx="23">
                  <c:v>49</c:v>
                </c:pt>
                <c:pt idx="24">
                  <c:v>62</c:v>
                </c:pt>
                <c:pt idx="25">
                  <c:v>49</c:v>
                </c:pt>
                <c:pt idx="26">
                  <c:v>54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Data!$C$123:$AC$123</c:f>
              <c:numCache>
                <c:formatCode>General</c:formatCode>
                <c:ptCount val="27"/>
                <c:pt idx="0">
                  <c:v>49</c:v>
                </c:pt>
                <c:pt idx="1">
                  <c:v>82</c:v>
                </c:pt>
                <c:pt idx="2">
                  <c:v>46</c:v>
                </c:pt>
                <c:pt idx="3">
                  <c:v>54</c:v>
                </c:pt>
                <c:pt idx="4">
                  <c:v>142</c:v>
                </c:pt>
                <c:pt idx="5">
                  <c:v>106</c:v>
                </c:pt>
                <c:pt idx="6">
                  <c:v>78</c:v>
                </c:pt>
                <c:pt idx="7">
                  <c:v>117</c:v>
                </c:pt>
                <c:pt idx="8">
                  <c:v>59</c:v>
                </c:pt>
                <c:pt idx="9">
                  <c:v>78</c:v>
                </c:pt>
                <c:pt idx="10">
                  <c:v>81</c:v>
                </c:pt>
                <c:pt idx="11">
                  <c:v>82</c:v>
                </c:pt>
                <c:pt idx="12">
                  <c:v>54</c:v>
                </c:pt>
                <c:pt idx="13">
                  <c:v>80</c:v>
                </c:pt>
                <c:pt idx="14">
                  <c:v>56</c:v>
                </c:pt>
                <c:pt idx="15">
                  <c:v>102</c:v>
                </c:pt>
                <c:pt idx="16">
                  <c:v>49</c:v>
                </c:pt>
                <c:pt idx="17">
                  <c:v>94</c:v>
                </c:pt>
                <c:pt idx="18">
                  <c:v>93</c:v>
                </c:pt>
                <c:pt idx="19">
                  <c:v>52</c:v>
                </c:pt>
                <c:pt idx="20">
                  <c:v>42</c:v>
                </c:pt>
                <c:pt idx="21">
                  <c:v>64</c:v>
                </c:pt>
                <c:pt idx="22">
                  <c:v>57</c:v>
                </c:pt>
                <c:pt idx="23">
                  <c:v>57</c:v>
                </c:pt>
                <c:pt idx="24">
                  <c:v>77</c:v>
                </c:pt>
                <c:pt idx="25">
                  <c:v>57</c:v>
                </c:pt>
                <c:pt idx="26">
                  <c:v>40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Data!$C$124:$AC$124</c:f>
              <c:numCache>
                <c:formatCode>General</c:formatCode>
                <c:ptCount val="27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0</c:v>
                </c:pt>
                <c:pt idx="9">
                  <c:v>5</c:v>
                </c:pt>
                <c:pt idx="10">
                  <c:v>8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8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Data!$C$125:$AC$125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Data!$C$126:$AC$126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Data!$C$127:$AC$127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Data!$C$128:$AC$128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297088"/>
        <c:axId val="114307456"/>
      </c:barChart>
      <c:catAx>
        <c:axId val="11429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492093976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30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307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417260418667178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29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9642857142857"/>
          <c:y val="0.23780487804878048"/>
          <c:w val="0.16741071428571427"/>
          <c:h val="0.48780487804878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
Connecticut, 1984-2010</a:t>
            </a:r>
          </a:p>
        </c:rich>
      </c:tx>
      <c:layout>
        <c:manualLayout>
          <c:xMode val="edge"/>
          <c:yMode val="edge"/>
          <c:x val="0.30334669103862016"/>
          <c:y val="3.477358051762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742596255219"/>
          <c:y val="0.19599659179313678"/>
          <c:w val="0.69814329154069366"/>
          <c:h val="0.57850606932490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Data!$C$17:$AC$17</c:f>
              <c:numCache>
                <c:formatCode>General</c:formatCode>
                <c:ptCount val="27"/>
                <c:pt idx="0">
                  <c:v>125</c:v>
                </c:pt>
                <c:pt idx="1">
                  <c:v>0</c:v>
                </c:pt>
                <c:pt idx="2">
                  <c:v>114</c:v>
                </c:pt>
                <c:pt idx="3">
                  <c:v>83</c:v>
                </c:pt>
                <c:pt idx="4">
                  <c:v>177</c:v>
                </c:pt>
                <c:pt idx="5">
                  <c:v>415</c:v>
                </c:pt>
                <c:pt idx="6">
                  <c:v>99</c:v>
                </c:pt>
                <c:pt idx="7">
                  <c:v>28</c:v>
                </c:pt>
                <c:pt idx="8">
                  <c:v>22</c:v>
                </c:pt>
                <c:pt idx="9">
                  <c:v>7</c:v>
                </c:pt>
                <c:pt idx="10">
                  <c:v>26</c:v>
                </c:pt>
                <c:pt idx="11">
                  <c:v>0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45</c:v>
                </c:pt>
                <c:pt idx="16">
                  <c:v>9</c:v>
                </c:pt>
                <c:pt idx="17">
                  <c:v>17</c:v>
                </c:pt>
                <c:pt idx="18">
                  <c:v>14</c:v>
                </c:pt>
                <c:pt idx="19">
                  <c:v>8</c:v>
                </c:pt>
                <c:pt idx="20">
                  <c:v>5</c:v>
                </c:pt>
                <c:pt idx="21">
                  <c:v>34</c:v>
                </c:pt>
                <c:pt idx="22">
                  <c:v>16</c:v>
                </c:pt>
                <c:pt idx="23">
                  <c:v>22</c:v>
                </c:pt>
                <c:pt idx="24">
                  <c:v>35</c:v>
                </c:pt>
                <c:pt idx="25">
                  <c:v>22</c:v>
                </c:pt>
                <c:pt idx="26">
                  <c:v>27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Data!$C$18:$AC$18</c:f>
              <c:numCache>
                <c:formatCode>General</c:formatCode>
                <c:ptCount val="27"/>
                <c:pt idx="0">
                  <c:v>1046</c:v>
                </c:pt>
                <c:pt idx="1">
                  <c:v>1205</c:v>
                </c:pt>
                <c:pt idx="2">
                  <c:v>764</c:v>
                </c:pt>
                <c:pt idx="3">
                  <c:v>545</c:v>
                </c:pt>
                <c:pt idx="4">
                  <c:v>843</c:v>
                </c:pt>
                <c:pt idx="5">
                  <c:v>538</c:v>
                </c:pt>
                <c:pt idx="6">
                  <c:v>343</c:v>
                </c:pt>
                <c:pt idx="7">
                  <c:v>511</c:v>
                </c:pt>
                <c:pt idx="8">
                  <c:v>132</c:v>
                </c:pt>
                <c:pt idx="9">
                  <c:v>123</c:v>
                </c:pt>
                <c:pt idx="10">
                  <c:v>220</c:v>
                </c:pt>
                <c:pt idx="11">
                  <c:v>0</c:v>
                </c:pt>
                <c:pt idx="12">
                  <c:v>29</c:v>
                </c:pt>
                <c:pt idx="13">
                  <c:v>96</c:v>
                </c:pt>
                <c:pt idx="14">
                  <c:v>83</c:v>
                </c:pt>
                <c:pt idx="15">
                  <c:v>439</c:v>
                </c:pt>
                <c:pt idx="16">
                  <c:v>74</c:v>
                </c:pt>
                <c:pt idx="17">
                  <c:v>177</c:v>
                </c:pt>
                <c:pt idx="18">
                  <c:v>199</c:v>
                </c:pt>
                <c:pt idx="19">
                  <c:v>81</c:v>
                </c:pt>
                <c:pt idx="20">
                  <c:v>59</c:v>
                </c:pt>
                <c:pt idx="21">
                  <c:v>167</c:v>
                </c:pt>
                <c:pt idx="22">
                  <c:v>247</c:v>
                </c:pt>
                <c:pt idx="23">
                  <c:v>163</c:v>
                </c:pt>
                <c:pt idx="24">
                  <c:v>311</c:v>
                </c:pt>
                <c:pt idx="25">
                  <c:v>163</c:v>
                </c:pt>
                <c:pt idx="26">
                  <c:v>204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Data!$C$19:$AC$19</c:f>
              <c:numCache>
                <c:formatCode>General</c:formatCode>
                <c:ptCount val="27"/>
                <c:pt idx="0">
                  <c:v>944</c:v>
                </c:pt>
                <c:pt idx="1">
                  <c:v>1059</c:v>
                </c:pt>
                <c:pt idx="2">
                  <c:v>1643</c:v>
                </c:pt>
                <c:pt idx="3">
                  <c:v>915</c:v>
                </c:pt>
                <c:pt idx="4">
                  <c:v>1551</c:v>
                </c:pt>
                <c:pt idx="5">
                  <c:v>654</c:v>
                </c:pt>
                <c:pt idx="6">
                  <c:v>485</c:v>
                </c:pt>
                <c:pt idx="7">
                  <c:v>640</c:v>
                </c:pt>
                <c:pt idx="8">
                  <c:v>335</c:v>
                </c:pt>
                <c:pt idx="9">
                  <c:v>119</c:v>
                </c:pt>
                <c:pt idx="10">
                  <c:v>242</c:v>
                </c:pt>
                <c:pt idx="11">
                  <c:v>0</c:v>
                </c:pt>
                <c:pt idx="12">
                  <c:v>63</c:v>
                </c:pt>
                <c:pt idx="13">
                  <c:v>148</c:v>
                </c:pt>
                <c:pt idx="14">
                  <c:v>50</c:v>
                </c:pt>
                <c:pt idx="15">
                  <c:v>974</c:v>
                </c:pt>
                <c:pt idx="16">
                  <c:v>311</c:v>
                </c:pt>
                <c:pt idx="17">
                  <c:v>112</c:v>
                </c:pt>
                <c:pt idx="18">
                  <c:v>204</c:v>
                </c:pt>
                <c:pt idx="19">
                  <c:v>49</c:v>
                </c:pt>
                <c:pt idx="20">
                  <c:v>0</c:v>
                </c:pt>
                <c:pt idx="21">
                  <c:v>59</c:v>
                </c:pt>
                <c:pt idx="22">
                  <c:v>173</c:v>
                </c:pt>
                <c:pt idx="23">
                  <c:v>102</c:v>
                </c:pt>
                <c:pt idx="24">
                  <c:v>406</c:v>
                </c:pt>
                <c:pt idx="25">
                  <c:v>102</c:v>
                </c:pt>
                <c:pt idx="26">
                  <c:v>104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Data!$C$20:$AC$20</c:f>
              <c:numCache>
                <c:formatCode>General</c:formatCode>
                <c:ptCount val="27"/>
                <c:pt idx="0">
                  <c:v>1420</c:v>
                </c:pt>
                <c:pt idx="1">
                  <c:v>540</c:v>
                </c:pt>
                <c:pt idx="2">
                  <c:v>960</c:v>
                </c:pt>
                <c:pt idx="3">
                  <c:v>598</c:v>
                </c:pt>
                <c:pt idx="4">
                  <c:v>850</c:v>
                </c:pt>
                <c:pt idx="5">
                  <c:v>1175</c:v>
                </c:pt>
                <c:pt idx="6">
                  <c:v>370</c:v>
                </c:pt>
                <c:pt idx="7">
                  <c:v>500</c:v>
                </c:pt>
                <c:pt idx="8">
                  <c:v>0</c:v>
                </c:pt>
                <c:pt idx="9">
                  <c:v>100</c:v>
                </c:pt>
                <c:pt idx="10">
                  <c:v>560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275</c:v>
                </c:pt>
                <c:pt idx="16">
                  <c:v>210</c:v>
                </c:pt>
                <c:pt idx="17">
                  <c:v>125</c:v>
                </c:pt>
                <c:pt idx="18">
                  <c:v>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175</c:v>
                </c:pt>
                <c:pt idx="25">
                  <c:v>0</c:v>
                </c:pt>
                <c:pt idx="26">
                  <c:v>137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Data!$C$21:$AC$21</c:f>
              <c:numCache>
                <c:formatCode>General</c:formatCode>
                <c:ptCount val="27"/>
                <c:pt idx="0">
                  <c:v>448</c:v>
                </c:pt>
                <c:pt idx="1">
                  <c:v>1070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361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Data!$C$22:$AC$22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Data!$C$23:$AC$23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891008"/>
        <c:axId val="48892928"/>
      </c:barChart>
      <c:catAx>
        <c:axId val="48891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503438652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9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892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39199308947141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8910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3571428571429"/>
          <c:y val="0.25632911392405061"/>
          <c:w val="0.15178571428571427"/>
          <c:h val="0.506329113924050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 
Rhode Island, 1984-2010</a:t>
            </a:r>
          </a:p>
        </c:rich>
      </c:tx>
      <c:layout>
        <c:manualLayout>
          <c:xMode val="edge"/>
          <c:yMode val="edge"/>
          <c:x val="0.30425126389402668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0276387453656"/>
          <c:y val="0.19314700504710941"/>
          <c:w val="0.67337954719734694"/>
          <c:h val="0.58255628941628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Data!$C$132:$AC$132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6</c:v>
                </c:pt>
                <c:pt idx="23">
                  <c:v>4</c:v>
                </c:pt>
                <c:pt idx="24">
                  <c:v>9</c:v>
                </c:pt>
                <c:pt idx="25">
                  <c:v>4</c:v>
                </c:pt>
                <c:pt idx="26">
                  <c:v>12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Data!$C$133:$AC$133</c:f>
              <c:numCache>
                <c:formatCode>General</c:formatCode>
                <c:ptCount val="27"/>
                <c:pt idx="0">
                  <c:v>123</c:v>
                </c:pt>
                <c:pt idx="1">
                  <c:v>205</c:v>
                </c:pt>
                <c:pt idx="2">
                  <c:v>95</c:v>
                </c:pt>
                <c:pt idx="3">
                  <c:v>68</c:v>
                </c:pt>
                <c:pt idx="4">
                  <c:v>176</c:v>
                </c:pt>
                <c:pt idx="5">
                  <c:v>171</c:v>
                </c:pt>
                <c:pt idx="6">
                  <c:v>94</c:v>
                </c:pt>
                <c:pt idx="7">
                  <c:v>151</c:v>
                </c:pt>
                <c:pt idx="8">
                  <c:v>81</c:v>
                </c:pt>
                <c:pt idx="9">
                  <c:v>132</c:v>
                </c:pt>
                <c:pt idx="10">
                  <c:v>122</c:v>
                </c:pt>
                <c:pt idx="11">
                  <c:v>100</c:v>
                </c:pt>
                <c:pt idx="12">
                  <c:v>101</c:v>
                </c:pt>
                <c:pt idx="13">
                  <c:v>90</c:v>
                </c:pt>
                <c:pt idx="14">
                  <c:v>62</c:v>
                </c:pt>
                <c:pt idx="15">
                  <c:v>129</c:v>
                </c:pt>
                <c:pt idx="16">
                  <c:v>71</c:v>
                </c:pt>
                <c:pt idx="17">
                  <c:v>125</c:v>
                </c:pt>
                <c:pt idx="18">
                  <c:v>119</c:v>
                </c:pt>
                <c:pt idx="19">
                  <c:v>65</c:v>
                </c:pt>
                <c:pt idx="20">
                  <c:v>62</c:v>
                </c:pt>
                <c:pt idx="21">
                  <c:v>93</c:v>
                </c:pt>
                <c:pt idx="22">
                  <c:v>71</c:v>
                </c:pt>
                <c:pt idx="23">
                  <c:v>56</c:v>
                </c:pt>
                <c:pt idx="24">
                  <c:v>96</c:v>
                </c:pt>
                <c:pt idx="25">
                  <c:v>56</c:v>
                </c:pt>
                <c:pt idx="26">
                  <c:v>51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Data!$C$134:$AC$134</c:f>
              <c:numCache>
                <c:formatCode>General</c:formatCode>
                <c:ptCount val="27"/>
                <c:pt idx="0">
                  <c:v>184</c:v>
                </c:pt>
                <c:pt idx="1">
                  <c:v>249</c:v>
                </c:pt>
                <c:pt idx="2">
                  <c:v>281</c:v>
                </c:pt>
                <c:pt idx="3">
                  <c:v>116</c:v>
                </c:pt>
                <c:pt idx="4">
                  <c:v>393</c:v>
                </c:pt>
                <c:pt idx="5">
                  <c:v>83</c:v>
                </c:pt>
                <c:pt idx="6">
                  <c:v>43</c:v>
                </c:pt>
                <c:pt idx="7">
                  <c:v>118</c:v>
                </c:pt>
                <c:pt idx="8">
                  <c:v>0</c:v>
                </c:pt>
                <c:pt idx="9">
                  <c:v>95</c:v>
                </c:pt>
                <c:pt idx="10">
                  <c:v>225</c:v>
                </c:pt>
                <c:pt idx="11">
                  <c:v>20</c:v>
                </c:pt>
                <c:pt idx="12">
                  <c:v>35</c:v>
                </c:pt>
                <c:pt idx="13">
                  <c:v>30</c:v>
                </c:pt>
                <c:pt idx="14">
                  <c:v>130</c:v>
                </c:pt>
                <c:pt idx="15">
                  <c:v>53</c:v>
                </c:pt>
                <c:pt idx="16">
                  <c:v>10</c:v>
                </c:pt>
                <c:pt idx="17">
                  <c:v>147</c:v>
                </c:pt>
                <c:pt idx="18">
                  <c:v>198</c:v>
                </c:pt>
                <c:pt idx="19">
                  <c:v>25</c:v>
                </c:pt>
                <c:pt idx="20">
                  <c:v>19</c:v>
                </c:pt>
                <c:pt idx="21">
                  <c:v>0</c:v>
                </c:pt>
                <c:pt idx="22">
                  <c:v>46</c:v>
                </c:pt>
                <c:pt idx="23">
                  <c:v>0</c:v>
                </c:pt>
                <c:pt idx="24">
                  <c:v>40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Data!$C$135:$AC$135</c:f>
              <c:numCache>
                <c:formatCode>General</c:formatCode>
                <c:ptCount val="27"/>
                <c:pt idx="0">
                  <c:v>100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135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Data!$C$136:$AC$136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Data!$C$137:$AC$137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Data!$C$138:$AC$138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456064"/>
        <c:axId val="114457984"/>
      </c:barChart>
      <c:catAx>
        <c:axId val="114456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20412752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457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457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4560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6801783595904"/>
          <c:y val="0.23676084489645668"/>
          <c:w val="0.16331131875550273"/>
          <c:h val="0.47663696406786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&amp; Acres by Size Class
Vermont, 1984-2010</a:t>
            </a:r>
          </a:p>
        </c:rich>
      </c:tx>
      <c:layout>
        <c:manualLayout>
          <c:xMode val="edge"/>
          <c:yMode val="edge"/>
          <c:x val="0.27740562631013405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133981609146"/>
          <c:y val="0.2484475817152044"/>
          <c:w val="0.6912766780198677"/>
          <c:h val="0.49689516343040863"/>
        </c:manualLayout>
      </c:layout>
      <c:lineChart>
        <c:grouping val="standard"/>
        <c:varyColors val="0"/>
        <c:ser>
          <c:idx val="5"/>
          <c:order val="0"/>
          <c:tx>
            <c:strRef>
              <c:f>Data!$C$3</c:f>
              <c:strCache>
                <c:ptCount val="1"/>
                <c:pt idx="0">
                  <c:v>No. Fires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Data!$C$152:$AC$152</c:f>
              <c:numCache>
                <c:formatCode>General</c:formatCode>
                <c:ptCount val="27"/>
                <c:pt idx="0">
                  <c:v>229</c:v>
                </c:pt>
                <c:pt idx="1">
                  <c:v>370</c:v>
                </c:pt>
                <c:pt idx="2">
                  <c:v>245</c:v>
                </c:pt>
                <c:pt idx="3">
                  <c:v>199</c:v>
                </c:pt>
                <c:pt idx="4">
                  <c:v>259</c:v>
                </c:pt>
                <c:pt idx="5">
                  <c:v>129</c:v>
                </c:pt>
                <c:pt idx="6">
                  <c:v>142</c:v>
                </c:pt>
                <c:pt idx="7">
                  <c:v>289</c:v>
                </c:pt>
                <c:pt idx="8">
                  <c:v>220</c:v>
                </c:pt>
                <c:pt idx="9">
                  <c:v>172</c:v>
                </c:pt>
                <c:pt idx="10">
                  <c:v>190</c:v>
                </c:pt>
                <c:pt idx="11">
                  <c:v>241</c:v>
                </c:pt>
                <c:pt idx="12">
                  <c:v>124</c:v>
                </c:pt>
                <c:pt idx="13">
                  <c:v>146</c:v>
                </c:pt>
                <c:pt idx="14">
                  <c:v>131</c:v>
                </c:pt>
                <c:pt idx="15">
                  <c:v>162</c:v>
                </c:pt>
                <c:pt idx="16">
                  <c:v>31</c:v>
                </c:pt>
                <c:pt idx="17">
                  <c:v>195</c:v>
                </c:pt>
                <c:pt idx="18">
                  <c:v>102</c:v>
                </c:pt>
                <c:pt idx="19">
                  <c:v>101</c:v>
                </c:pt>
                <c:pt idx="20">
                  <c:v>80</c:v>
                </c:pt>
                <c:pt idx="21">
                  <c:v>219</c:v>
                </c:pt>
                <c:pt idx="22">
                  <c:v>119</c:v>
                </c:pt>
                <c:pt idx="23">
                  <c:v>64</c:v>
                </c:pt>
                <c:pt idx="24">
                  <c:v>110</c:v>
                </c:pt>
                <c:pt idx="25">
                  <c:v>64</c:v>
                </c:pt>
                <c:pt idx="26">
                  <c:v>88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Data!$C$16</c:f>
              <c:strCache>
                <c:ptCount val="1"/>
                <c:pt idx="0">
                  <c:v>No. Acres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Data!$C$162:$AC$162</c:f>
              <c:numCache>
                <c:formatCode>General</c:formatCode>
                <c:ptCount val="27"/>
                <c:pt idx="0">
                  <c:v>409</c:v>
                </c:pt>
                <c:pt idx="1">
                  <c:v>599</c:v>
                </c:pt>
                <c:pt idx="2">
                  <c:v>439</c:v>
                </c:pt>
                <c:pt idx="3">
                  <c:v>424</c:v>
                </c:pt>
                <c:pt idx="4">
                  <c:v>517</c:v>
                </c:pt>
                <c:pt idx="5">
                  <c:v>418</c:v>
                </c:pt>
                <c:pt idx="6">
                  <c:v>389</c:v>
                </c:pt>
                <c:pt idx="7">
                  <c:v>755</c:v>
                </c:pt>
                <c:pt idx="8">
                  <c:v>989</c:v>
                </c:pt>
                <c:pt idx="9">
                  <c:v>357</c:v>
                </c:pt>
                <c:pt idx="10">
                  <c:v>410</c:v>
                </c:pt>
                <c:pt idx="11">
                  <c:v>440</c:v>
                </c:pt>
                <c:pt idx="12">
                  <c:v>151</c:v>
                </c:pt>
                <c:pt idx="13">
                  <c:v>239</c:v>
                </c:pt>
                <c:pt idx="14">
                  <c:v>316</c:v>
                </c:pt>
                <c:pt idx="15">
                  <c:v>297</c:v>
                </c:pt>
                <c:pt idx="16">
                  <c:v>68</c:v>
                </c:pt>
                <c:pt idx="17">
                  <c:v>300</c:v>
                </c:pt>
                <c:pt idx="18">
                  <c:v>147</c:v>
                </c:pt>
                <c:pt idx="19">
                  <c:v>96</c:v>
                </c:pt>
                <c:pt idx="20">
                  <c:v>242</c:v>
                </c:pt>
                <c:pt idx="21">
                  <c:v>550</c:v>
                </c:pt>
                <c:pt idx="22">
                  <c:v>249</c:v>
                </c:pt>
                <c:pt idx="23">
                  <c:v>168</c:v>
                </c:pt>
                <c:pt idx="24">
                  <c:v>138</c:v>
                </c:pt>
                <c:pt idx="25">
                  <c:v>168</c:v>
                </c:pt>
                <c:pt idx="26">
                  <c:v>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04832"/>
        <c:axId val="114507136"/>
      </c:lineChart>
      <c:catAx>
        <c:axId val="11450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395121750720762"/>
              <c:y val="0.94453497660618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507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14507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53416801160724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50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774049217002232"/>
          <c:y val="0.34161490683229812"/>
          <c:w val="0.15212527964205816"/>
          <c:h val="0.1863354037267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25" r="0.25" t="0.5" header="0.5" footer="0.5"/>
    <c:pageSetup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Vermont, 1984-2010</a:t>
            </a:r>
          </a:p>
        </c:rich>
      </c:tx>
      <c:layout>
        <c:manualLayout>
          <c:xMode val="edge"/>
          <c:yMode val="edge"/>
          <c:x val="0.3355711744085681"/>
          <c:y val="4.45859872611464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5419846327621"/>
          <c:y val="0.19745222929936315"/>
          <c:w val="0.68903953666705264"/>
          <c:h val="0.57643312101910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Data!$C$145:$AC$145</c:f>
              <c:numCache>
                <c:formatCode>General</c:formatCode>
                <c:ptCount val="27"/>
                <c:pt idx="0">
                  <c:v>98</c:v>
                </c:pt>
                <c:pt idx="1">
                  <c:v>158</c:v>
                </c:pt>
                <c:pt idx="2">
                  <c:v>126</c:v>
                </c:pt>
                <c:pt idx="3">
                  <c:v>95</c:v>
                </c:pt>
                <c:pt idx="4">
                  <c:v>123</c:v>
                </c:pt>
                <c:pt idx="5">
                  <c:v>25</c:v>
                </c:pt>
                <c:pt idx="6">
                  <c:v>50</c:v>
                </c:pt>
                <c:pt idx="7">
                  <c:v>119</c:v>
                </c:pt>
                <c:pt idx="8">
                  <c:v>95</c:v>
                </c:pt>
                <c:pt idx="9">
                  <c:v>54</c:v>
                </c:pt>
                <c:pt idx="10">
                  <c:v>63</c:v>
                </c:pt>
                <c:pt idx="11">
                  <c:v>61</c:v>
                </c:pt>
                <c:pt idx="12">
                  <c:v>41</c:v>
                </c:pt>
                <c:pt idx="13">
                  <c:v>39</c:v>
                </c:pt>
                <c:pt idx="14">
                  <c:v>45</c:v>
                </c:pt>
                <c:pt idx="15">
                  <c:v>61</c:v>
                </c:pt>
                <c:pt idx="16">
                  <c:v>15</c:v>
                </c:pt>
                <c:pt idx="17">
                  <c:v>95</c:v>
                </c:pt>
                <c:pt idx="18">
                  <c:v>36</c:v>
                </c:pt>
                <c:pt idx="19">
                  <c:v>40</c:v>
                </c:pt>
                <c:pt idx="20">
                  <c:v>27</c:v>
                </c:pt>
                <c:pt idx="21">
                  <c:v>78</c:v>
                </c:pt>
                <c:pt idx="22">
                  <c:v>49</c:v>
                </c:pt>
                <c:pt idx="23">
                  <c:v>28</c:v>
                </c:pt>
                <c:pt idx="24">
                  <c:v>40</c:v>
                </c:pt>
                <c:pt idx="25">
                  <c:v>28</c:v>
                </c:pt>
                <c:pt idx="26">
                  <c:v>42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Data!$C$146:$AC$146</c:f>
              <c:numCache>
                <c:formatCode>General</c:formatCode>
                <c:ptCount val="27"/>
                <c:pt idx="0">
                  <c:v>122</c:v>
                </c:pt>
                <c:pt idx="1">
                  <c:v>195</c:v>
                </c:pt>
                <c:pt idx="2">
                  <c:v>102</c:v>
                </c:pt>
                <c:pt idx="3">
                  <c:v>97</c:v>
                </c:pt>
                <c:pt idx="4">
                  <c:v>126</c:v>
                </c:pt>
                <c:pt idx="5">
                  <c:v>94</c:v>
                </c:pt>
                <c:pt idx="6">
                  <c:v>84</c:v>
                </c:pt>
                <c:pt idx="7">
                  <c:v>153</c:v>
                </c:pt>
                <c:pt idx="8">
                  <c:v>116</c:v>
                </c:pt>
                <c:pt idx="9">
                  <c:v>108</c:v>
                </c:pt>
                <c:pt idx="10">
                  <c:v>119</c:v>
                </c:pt>
                <c:pt idx="11">
                  <c:v>169</c:v>
                </c:pt>
                <c:pt idx="12">
                  <c:v>80</c:v>
                </c:pt>
                <c:pt idx="13">
                  <c:v>105</c:v>
                </c:pt>
                <c:pt idx="14">
                  <c:v>76</c:v>
                </c:pt>
                <c:pt idx="15">
                  <c:v>94</c:v>
                </c:pt>
                <c:pt idx="16">
                  <c:v>14</c:v>
                </c:pt>
                <c:pt idx="17">
                  <c:v>95</c:v>
                </c:pt>
                <c:pt idx="18">
                  <c:v>64</c:v>
                </c:pt>
                <c:pt idx="19">
                  <c:v>60</c:v>
                </c:pt>
                <c:pt idx="20">
                  <c:v>49</c:v>
                </c:pt>
                <c:pt idx="21">
                  <c:v>137</c:v>
                </c:pt>
                <c:pt idx="22">
                  <c:v>63</c:v>
                </c:pt>
                <c:pt idx="23">
                  <c:v>31</c:v>
                </c:pt>
                <c:pt idx="24">
                  <c:v>67</c:v>
                </c:pt>
                <c:pt idx="25">
                  <c:v>31</c:v>
                </c:pt>
                <c:pt idx="26">
                  <c:v>45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Data!$C$147:$AC$147</c:f>
              <c:numCache>
                <c:formatCode>General</c:formatCode>
                <c:ptCount val="27"/>
                <c:pt idx="0">
                  <c:v>9</c:v>
                </c:pt>
                <c:pt idx="1">
                  <c:v>17</c:v>
                </c:pt>
                <c:pt idx="2">
                  <c:v>17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11</c:v>
                </c:pt>
                <c:pt idx="12">
                  <c:v>3</c:v>
                </c:pt>
                <c:pt idx="13">
                  <c:v>2</c:v>
                </c:pt>
                <c:pt idx="14">
                  <c:v>10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  <c:pt idx="26">
                  <c:v>1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Data!$C$148:$AC$148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Data!$C$149:$AC$149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Data!$C$150:$AC$150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Data!$C$151:$AC$151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581888"/>
        <c:axId val="114583808"/>
      </c:barChart>
      <c:catAx>
        <c:axId val="114581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16558837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583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583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45818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7944189440431"/>
          <c:y val="0.23885350318471338"/>
          <c:w val="0.15883703604987251"/>
          <c:h val="0.50955414012738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
Vermont, 1984-2010</a:t>
            </a:r>
          </a:p>
        </c:rich>
      </c:tx>
      <c:layout>
        <c:manualLayout>
          <c:xMode val="edge"/>
          <c:yMode val="edge"/>
          <c:x val="0.30334669103862016"/>
          <c:y val="3.477358051762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742596255219"/>
          <c:y val="0.19599659179313678"/>
          <c:w val="0.69814329154069366"/>
          <c:h val="0.57850606932490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Data!$C$155:$AC$155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26</c:v>
                </c:pt>
                <c:pt idx="3">
                  <c:v>19</c:v>
                </c:pt>
                <c:pt idx="4">
                  <c:v>16</c:v>
                </c:pt>
                <c:pt idx="5">
                  <c:v>6</c:v>
                </c:pt>
                <c:pt idx="6">
                  <c:v>8</c:v>
                </c:pt>
                <c:pt idx="7">
                  <c:v>29</c:v>
                </c:pt>
                <c:pt idx="8">
                  <c:v>14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2</c:v>
                </c:pt>
                <c:pt idx="17">
                  <c:v>14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12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8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Data!$C$156:$AC$156</c:f>
              <c:numCache>
                <c:formatCode>General</c:formatCode>
                <c:ptCount val="27"/>
                <c:pt idx="0">
                  <c:v>226</c:v>
                </c:pt>
                <c:pt idx="1">
                  <c:v>373</c:v>
                </c:pt>
                <c:pt idx="2">
                  <c:v>146</c:v>
                </c:pt>
                <c:pt idx="3">
                  <c:v>162</c:v>
                </c:pt>
                <c:pt idx="4">
                  <c:v>214</c:v>
                </c:pt>
                <c:pt idx="5">
                  <c:v>216</c:v>
                </c:pt>
                <c:pt idx="6">
                  <c:v>178</c:v>
                </c:pt>
                <c:pt idx="7">
                  <c:v>307</c:v>
                </c:pt>
                <c:pt idx="8">
                  <c:v>247</c:v>
                </c:pt>
                <c:pt idx="9">
                  <c:v>167</c:v>
                </c:pt>
                <c:pt idx="10">
                  <c:v>182</c:v>
                </c:pt>
                <c:pt idx="11">
                  <c:v>218</c:v>
                </c:pt>
                <c:pt idx="12">
                  <c:v>103</c:v>
                </c:pt>
                <c:pt idx="13">
                  <c:v>183</c:v>
                </c:pt>
                <c:pt idx="14">
                  <c:v>132</c:v>
                </c:pt>
                <c:pt idx="15">
                  <c:v>165</c:v>
                </c:pt>
                <c:pt idx="16">
                  <c:v>28</c:v>
                </c:pt>
                <c:pt idx="17">
                  <c:v>138</c:v>
                </c:pt>
                <c:pt idx="18">
                  <c:v>101</c:v>
                </c:pt>
                <c:pt idx="19">
                  <c:v>79</c:v>
                </c:pt>
                <c:pt idx="20">
                  <c:v>106</c:v>
                </c:pt>
                <c:pt idx="21">
                  <c:v>241</c:v>
                </c:pt>
                <c:pt idx="22">
                  <c:v>139</c:v>
                </c:pt>
                <c:pt idx="23">
                  <c:v>36</c:v>
                </c:pt>
                <c:pt idx="24">
                  <c:v>96</c:v>
                </c:pt>
                <c:pt idx="25">
                  <c:v>36</c:v>
                </c:pt>
                <c:pt idx="26">
                  <c:v>62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Data!$C$157:$AC$157</c:f>
              <c:numCache>
                <c:formatCode>General</c:formatCode>
                <c:ptCount val="27"/>
                <c:pt idx="0">
                  <c:v>183</c:v>
                </c:pt>
                <c:pt idx="1">
                  <c:v>226</c:v>
                </c:pt>
                <c:pt idx="2">
                  <c:v>267</c:v>
                </c:pt>
                <c:pt idx="3">
                  <c:v>243</c:v>
                </c:pt>
                <c:pt idx="4">
                  <c:v>287</c:v>
                </c:pt>
                <c:pt idx="5">
                  <c:v>196</c:v>
                </c:pt>
                <c:pt idx="6">
                  <c:v>203</c:v>
                </c:pt>
                <c:pt idx="7">
                  <c:v>219</c:v>
                </c:pt>
                <c:pt idx="8">
                  <c:v>188</c:v>
                </c:pt>
                <c:pt idx="9">
                  <c:v>183</c:v>
                </c:pt>
                <c:pt idx="10">
                  <c:v>110</c:v>
                </c:pt>
                <c:pt idx="11">
                  <c:v>215</c:v>
                </c:pt>
                <c:pt idx="12">
                  <c:v>44</c:v>
                </c:pt>
                <c:pt idx="13">
                  <c:v>49</c:v>
                </c:pt>
                <c:pt idx="14">
                  <c:v>179</c:v>
                </c:pt>
                <c:pt idx="15">
                  <c:v>125</c:v>
                </c:pt>
                <c:pt idx="16">
                  <c:v>38</c:v>
                </c:pt>
                <c:pt idx="17">
                  <c:v>148</c:v>
                </c:pt>
                <c:pt idx="18">
                  <c:v>42</c:v>
                </c:pt>
                <c:pt idx="19">
                  <c:v>10</c:v>
                </c:pt>
                <c:pt idx="20">
                  <c:v>131</c:v>
                </c:pt>
                <c:pt idx="21">
                  <c:v>97</c:v>
                </c:pt>
                <c:pt idx="22">
                  <c:v>104</c:v>
                </c:pt>
                <c:pt idx="23">
                  <c:v>128</c:v>
                </c:pt>
                <c:pt idx="24">
                  <c:v>37</c:v>
                </c:pt>
                <c:pt idx="25">
                  <c:v>128</c:v>
                </c:pt>
                <c:pt idx="26">
                  <c:v>13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Data!$C$158:$AC$158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200</c:v>
                </c:pt>
                <c:pt idx="8">
                  <c:v>540</c:v>
                </c:pt>
                <c:pt idx="9">
                  <c:v>0</c:v>
                </c:pt>
                <c:pt idx="10">
                  <c:v>110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Data!$C$159:$AC$159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Data!$C$160:$AC$160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Data!$C$161:$AC$161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796800"/>
        <c:axId val="116811264"/>
      </c:barChart>
      <c:catAx>
        <c:axId val="116796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503438652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81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811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39199308947141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796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3571428571429"/>
          <c:y val="0.25632911392405061"/>
          <c:w val="0.15178571428571427"/>
          <c:h val="0.506329113924050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Vermont, 1984-2010</a:t>
            </a:r>
          </a:p>
        </c:rich>
      </c:tx>
      <c:layout>
        <c:manualLayout>
          <c:xMode val="edge"/>
          <c:yMode val="edge"/>
          <c:x val="0.33457349081364829"/>
          <c:y val="3.350265668011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2085420787119"/>
          <c:y val="0.19187893353003471"/>
          <c:w val="0.66245545555139318"/>
          <c:h val="0.590865287378201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Data!$C$145:$AC$145</c:f>
              <c:numCache>
                <c:formatCode>General</c:formatCode>
                <c:ptCount val="27"/>
                <c:pt idx="0">
                  <c:v>98</c:v>
                </c:pt>
                <c:pt idx="1">
                  <c:v>158</c:v>
                </c:pt>
                <c:pt idx="2">
                  <c:v>126</c:v>
                </c:pt>
                <c:pt idx="3">
                  <c:v>95</c:v>
                </c:pt>
                <c:pt idx="4">
                  <c:v>123</c:v>
                </c:pt>
                <c:pt idx="5">
                  <c:v>25</c:v>
                </c:pt>
                <c:pt idx="6">
                  <c:v>50</c:v>
                </c:pt>
                <c:pt idx="7">
                  <c:v>119</c:v>
                </c:pt>
                <c:pt idx="8">
                  <c:v>95</c:v>
                </c:pt>
                <c:pt idx="9">
                  <c:v>54</c:v>
                </c:pt>
                <c:pt idx="10">
                  <c:v>63</c:v>
                </c:pt>
                <c:pt idx="11">
                  <c:v>61</c:v>
                </c:pt>
                <c:pt idx="12">
                  <c:v>41</c:v>
                </c:pt>
                <c:pt idx="13">
                  <c:v>39</c:v>
                </c:pt>
                <c:pt idx="14">
                  <c:v>45</c:v>
                </c:pt>
                <c:pt idx="15">
                  <c:v>61</c:v>
                </c:pt>
                <c:pt idx="16">
                  <c:v>15</c:v>
                </c:pt>
                <c:pt idx="17">
                  <c:v>95</c:v>
                </c:pt>
                <c:pt idx="18">
                  <c:v>36</c:v>
                </c:pt>
                <c:pt idx="19">
                  <c:v>40</c:v>
                </c:pt>
                <c:pt idx="20">
                  <c:v>27</c:v>
                </c:pt>
                <c:pt idx="21">
                  <c:v>78</c:v>
                </c:pt>
                <c:pt idx="22">
                  <c:v>49</c:v>
                </c:pt>
                <c:pt idx="23">
                  <c:v>28</c:v>
                </c:pt>
                <c:pt idx="24">
                  <c:v>40</c:v>
                </c:pt>
                <c:pt idx="25">
                  <c:v>28</c:v>
                </c:pt>
                <c:pt idx="26">
                  <c:v>42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Data!$C$146:$AC$146</c:f>
              <c:numCache>
                <c:formatCode>General</c:formatCode>
                <c:ptCount val="27"/>
                <c:pt idx="0">
                  <c:v>122</c:v>
                </c:pt>
                <c:pt idx="1">
                  <c:v>195</c:v>
                </c:pt>
                <c:pt idx="2">
                  <c:v>102</c:v>
                </c:pt>
                <c:pt idx="3">
                  <c:v>97</c:v>
                </c:pt>
                <c:pt idx="4">
                  <c:v>126</c:v>
                </c:pt>
                <c:pt idx="5">
                  <c:v>94</c:v>
                </c:pt>
                <c:pt idx="6">
                  <c:v>84</c:v>
                </c:pt>
                <c:pt idx="7">
                  <c:v>153</c:v>
                </c:pt>
                <c:pt idx="8">
                  <c:v>116</c:v>
                </c:pt>
                <c:pt idx="9">
                  <c:v>108</c:v>
                </c:pt>
                <c:pt idx="10">
                  <c:v>119</c:v>
                </c:pt>
                <c:pt idx="11">
                  <c:v>169</c:v>
                </c:pt>
                <c:pt idx="12">
                  <c:v>80</c:v>
                </c:pt>
                <c:pt idx="13">
                  <c:v>105</c:v>
                </c:pt>
                <c:pt idx="14">
                  <c:v>76</c:v>
                </c:pt>
                <c:pt idx="15">
                  <c:v>94</c:v>
                </c:pt>
                <c:pt idx="16">
                  <c:v>14</c:v>
                </c:pt>
                <c:pt idx="17">
                  <c:v>95</c:v>
                </c:pt>
                <c:pt idx="18">
                  <c:v>64</c:v>
                </c:pt>
                <c:pt idx="19">
                  <c:v>60</c:v>
                </c:pt>
                <c:pt idx="20">
                  <c:v>49</c:v>
                </c:pt>
                <c:pt idx="21">
                  <c:v>137</c:v>
                </c:pt>
                <c:pt idx="22">
                  <c:v>63</c:v>
                </c:pt>
                <c:pt idx="23">
                  <c:v>31</c:v>
                </c:pt>
                <c:pt idx="24">
                  <c:v>67</c:v>
                </c:pt>
                <c:pt idx="25">
                  <c:v>31</c:v>
                </c:pt>
                <c:pt idx="26">
                  <c:v>45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Data!$C$147:$AC$147</c:f>
              <c:numCache>
                <c:formatCode>General</c:formatCode>
                <c:ptCount val="27"/>
                <c:pt idx="0">
                  <c:v>9</c:v>
                </c:pt>
                <c:pt idx="1">
                  <c:v>17</c:v>
                </c:pt>
                <c:pt idx="2">
                  <c:v>17</c:v>
                </c:pt>
                <c:pt idx="3">
                  <c:v>7</c:v>
                </c:pt>
                <c:pt idx="4">
                  <c:v>10</c:v>
                </c:pt>
                <c:pt idx="5">
                  <c:v>10</c:v>
                </c:pt>
                <c:pt idx="6">
                  <c:v>8</c:v>
                </c:pt>
                <c:pt idx="7">
                  <c:v>15</c:v>
                </c:pt>
                <c:pt idx="8">
                  <c:v>7</c:v>
                </c:pt>
                <c:pt idx="9">
                  <c:v>10</c:v>
                </c:pt>
                <c:pt idx="10">
                  <c:v>7</c:v>
                </c:pt>
                <c:pt idx="11">
                  <c:v>11</c:v>
                </c:pt>
                <c:pt idx="12">
                  <c:v>3</c:v>
                </c:pt>
                <c:pt idx="13">
                  <c:v>2</c:v>
                </c:pt>
                <c:pt idx="14">
                  <c:v>10</c:v>
                </c:pt>
                <c:pt idx="15">
                  <c:v>7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  <c:pt idx="26">
                  <c:v>1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Data!$C$148:$AC$148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Data!$C$149:$AC$149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Data!$C$150:$AC$150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Data!$C$151:$AC$151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886144"/>
        <c:axId val="116908800"/>
      </c:barChart>
      <c:catAx>
        <c:axId val="11688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492093976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0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0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417260418667178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8861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9642857142857"/>
          <c:y val="0.23780487804878048"/>
          <c:w val="0.16741071428571427"/>
          <c:h val="0.48780487804878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 
Vemront, 1984-2010</a:t>
            </a:r>
          </a:p>
        </c:rich>
      </c:tx>
      <c:layout>
        <c:manualLayout>
          <c:xMode val="edge"/>
          <c:yMode val="edge"/>
          <c:x val="0.30425126389402668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0276387453656"/>
          <c:y val="0.19314700504710941"/>
          <c:w val="0.67337954719734694"/>
          <c:h val="0.58255628941628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Data!$C$155:$AC$155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26</c:v>
                </c:pt>
                <c:pt idx="3">
                  <c:v>19</c:v>
                </c:pt>
                <c:pt idx="4">
                  <c:v>16</c:v>
                </c:pt>
                <c:pt idx="5">
                  <c:v>6</c:v>
                </c:pt>
                <c:pt idx="6">
                  <c:v>8</c:v>
                </c:pt>
                <c:pt idx="7">
                  <c:v>29</c:v>
                </c:pt>
                <c:pt idx="8">
                  <c:v>14</c:v>
                </c:pt>
                <c:pt idx="9">
                  <c:v>7</c:v>
                </c:pt>
                <c:pt idx="10">
                  <c:v>8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2</c:v>
                </c:pt>
                <c:pt idx="17">
                  <c:v>14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12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8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Data!$C$156:$AC$156</c:f>
              <c:numCache>
                <c:formatCode>General</c:formatCode>
                <c:ptCount val="27"/>
                <c:pt idx="0">
                  <c:v>226</c:v>
                </c:pt>
                <c:pt idx="1">
                  <c:v>373</c:v>
                </c:pt>
                <c:pt idx="2">
                  <c:v>146</c:v>
                </c:pt>
                <c:pt idx="3">
                  <c:v>162</c:v>
                </c:pt>
                <c:pt idx="4">
                  <c:v>214</c:v>
                </c:pt>
                <c:pt idx="5">
                  <c:v>216</c:v>
                </c:pt>
                <c:pt idx="6">
                  <c:v>178</c:v>
                </c:pt>
                <c:pt idx="7">
                  <c:v>307</c:v>
                </c:pt>
                <c:pt idx="8">
                  <c:v>247</c:v>
                </c:pt>
                <c:pt idx="9">
                  <c:v>167</c:v>
                </c:pt>
                <c:pt idx="10">
                  <c:v>182</c:v>
                </c:pt>
                <c:pt idx="11">
                  <c:v>218</c:v>
                </c:pt>
                <c:pt idx="12">
                  <c:v>103</c:v>
                </c:pt>
                <c:pt idx="13">
                  <c:v>183</c:v>
                </c:pt>
                <c:pt idx="14">
                  <c:v>132</c:v>
                </c:pt>
                <c:pt idx="15">
                  <c:v>165</c:v>
                </c:pt>
                <c:pt idx="16">
                  <c:v>28</c:v>
                </c:pt>
                <c:pt idx="17">
                  <c:v>138</c:v>
                </c:pt>
                <c:pt idx="18">
                  <c:v>101</c:v>
                </c:pt>
                <c:pt idx="19">
                  <c:v>79</c:v>
                </c:pt>
                <c:pt idx="20">
                  <c:v>106</c:v>
                </c:pt>
                <c:pt idx="21">
                  <c:v>241</c:v>
                </c:pt>
                <c:pt idx="22">
                  <c:v>139</c:v>
                </c:pt>
                <c:pt idx="23">
                  <c:v>36</c:v>
                </c:pt>
                <c:pt idx="24">
                  <c:v>96</c:v>
                </c:pt>
                <c:pt idx="25">
                  <c:v>36</c:v>
                </c:pt>
                <c:pt idx="26">
                  <c:v>62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Data!$C$157:$AC$157</c:f>
              <c:numCache>
                <c:formatCode>General</c:formatCode>
                <c:ptCount val="27"/>
                <c:pt idx="0">
                  <c:v>183</c:v>
                </c:pt>
                <c:pt idx="1">
                  <c:v>226</c:v>
                </c:pt>
                <c:pt idx="2">
                  <c:v>267</c:v>
                </c:pt>
                <c:pt idx="3">
                  <c:v>243</c:v>
                </c:pt>
                <c:pt idx="4">
                  <c:v>287</c:v>
                </c:pt>
                <c:pt idx="5">
                  <c:v>196</c:v>
                </c:pt>
                <c:pt idx="6">
                  <c:v>203</c:v>
                </c:pt>
                <c:pt idx="7">
                  <c:v>219</c:v>
                </c:pt>
                <c:pt idx="8">
                  <c:v>188</c:v>
                </c:pt>
                <c:pt idx="9">
                  <c:v>183</c:v>
                </c:pt>
                <c:pt idx="10">
                  <c:v>110</c:v>
                </c:pt>
                <c:pt idx="11">
                  <c:v>215</c:v>
                </c:pt>
                <c:pt idx="12">
                  <c:v>44</c:v>
                </c:pt>
                <c:pt idx="13">
                  <c:v>49</c:v>
                </c:pt>
                <c:pt idx="14">
                  <c:v>179</c:v>
                </c:pt>
                <c:pt idx="15">
                  <c:v>125</c:v>
                </c:pt>
                <c:pt idx="16">
                  <c:v>38</c:v>
                </c:pt>
                <c:pt idx="17">
                  <c:v>148</c:v>
                </c:pt>
                <c:pt idx="18">
                  <c:v>42</c:v>
                </c:pt>
                <c:pt idx="19">
                  <c:v>10</c:v>
                </c:pt>
                <c:pt idx="20">
                  <c:v>131</c:v>
                </c:pt>
                <c:pt idx="21">
                  <c:v>97</c:v>
                </c:pt>
                <c:pt idx="22">
                  <c:v>104</c:v>
                </c:pt>
                <c:pt idx="23">
                  <c:v>128</c:v>
                </c:pt>
                <c:pt idx="24">
                  <c:v>37</c:v>
                </c:pt>
                <c:pt idx="25">
                  <c:v>128</c:v>
                </c:pt>
                <c:pt idx="26">
                  <c:v>13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Data!$C$158:$AC$158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200</c:v>
                </c:pt>
                <c:pt idx="8">
                  <c:v>540</c:v>
                </c:pt>
                <c:pt idx="9">
                  <c:v>0</c:v>
                </c:pt>
                <c:pt idx="10">
                  <c:v>110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200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Data!$C$159:$AC$159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Data!$C$160:$AC$160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Data!$C$161:$AC$161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6971392"/>
        <c:axId val="116989952"/>
      </c:barChart>
      <c:catAx>
        <c:axId val="11697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20412752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89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989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6971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6801783595904"/>
          <c:y val="0.23676084489645668"/>
          <c:w val="0.16331131875550273"/>
          <c:h val="0.47663696406786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Connecticut, 1984-2010</a:t>
            </a:r>
          </a:p>
        </c:rich>
      </c:tx>
      <c:layout>
        <c:manualLayout>
          <c:xMode val="edge"/>
          <c:yMode val="edge"/>
          <c:x val="0.33457349081364829"/>
          <c:y val="3.350265668011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2085420787119"/>
          <c:y val="0.19187893353003471"/>
          <c:w val="0.66245545555139318"/>
          <c:h val="0.590865287378201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Data!$C$5:$AC$5</c:f>
              <c:numCache>
                <c:formatCode>General</c:formatCode>
                <c:ptCount val="27"/>
                <c:pt idx="0">
                  <c:v>973</c:v>
                </c:pt>
                <c:pt idx="1">
                  <c:v>732</c:v>
                </c:pt>
                <c:pt idx="2">
                  <c:v>591</c:v>
                </c:pt>
                <c:pt idx="3">
                  <c:v>540</c:v>
                </c:pt>
                <c:pt idx="4">
                  <c:v>759</c:v>
                </c:pt>
                <c:pt idx="5">
                  <c:v>705</c:v>
                </c:pt>
                <c:pt idx="6">
                  <c:v>329</c:v>
                </c:pt>
                <c:pt idx="7">
                  <c:v>243</c:v>
                </c:pt>
                <c:pt idx="8">
                  <c:v>176</c:v>
                </c:pt>
                <c:pt idx="9">
                  <c:v>34</c:v>
                </c:pt>
                <c:pt idx="10">
                  <c:v>187</c:v>
                </c:pt>
                <c:pt idx="11">
                  <c:v>0</c:v>
                </c:pt>
                <c:pt idx="12">
                  <c:v>13</c:v>
                </c:pt>
                <c:pt idx="13">
                  <c:v>40</c:v>
                </c:pt>
                <c:pt idx="14">
                  <c:v>3</c:v>
                </c:pt>
                <c:pt idx="15">
                  <c:v>137</c:v>
                </c:pt>
                <c:pt idx="16">
                  <c:v>49</c:v>
                </c:pt>
                <c:pt idx="17">
                  <c:v>108</c:v>
                </c:pt>
                <c:pt idx="18">
                  <c:v>72</c:v>
                </c:pt>
                <c:pt idx="19">
                  <c:v>42</c:v>
                </c:pt>
                <c:pt idx="20">
                  <c:v>42</c:v>
                </c:pt>
                <c:pt idx="21">
                  <c:v>221</c:v>
                </c:pt>
                <c:pt idx="22">
                  <c:v>140</c:v>
                </c:pt>
                <c:pt idx="23">
                  <c:v>210</c:v>
                </c:pt>
                <c:pt idx="24">
                  <c:v>258</c:v>
                </c:pt>
                <c:pt idx="25">
                  <c:v>210</c:v>
                </c:pt>
                <c:pt idx="26">
                  <c:v>219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Data!$C$6:$AC$6</c:f>
              <c:numCache>
                <c:formatCode>General</c:formatCode>
                <c:ptCount val="27"/>
                <c:pt idx="0">
                  <c:v>51</c:v>
                </c:pt>
                <c:pt idx="1">
                  <c:v>685</c:v>
                </c:pt>
                <c:pt idx="2">
                  <c:v>464</c:v>
                </c:pt>
                <c:pt idx="3">
                  <c:v>332</c:v>
                </c:pt>
                <c:pt idx="4">
                  <c:v>501</c:v>
                </c:pt>
                <c:pt idx="5">
                  <c:v>261</c:v>
                </c:pt>
                <c:pt idx="6">
                  <c:v>159</c:v>
                </c:pt>
                <c:pt idx="7">
                  <c:v>335</c:v>
                </c:pt>
                <c:pt idx="8">
                  <c:v>73</c:v>
                </c:pt>
                <c:pt idx="9">
                  <c:v>63</c:v>
                </c:pt>
                <c:pt idx="10">
                  <c:v>112</c:v>
                </c:pt>
                <c:pt idx="11">
                  <c:v>0</c:v>
                </c:pt>
                <c:pt idx="12">
                  <c:v>16</c:v>
                </c:pt>
                <c:pt idx="13">
                  <c:v>40</c:v>
                </c:pt>
                <c:pt idx="14">
                  <c:v>28</c:v>
                </c:pt>
                <c:pt idx="15">
                  <c:v>173</c:v>
                </c:pt>
                <c:pt idx="16">
                  <c:v>29</c:v>
                </c:pt>
                <c:pt idx="17">
                  <c:v>79</c:v>
                </c:pt>
                <c:pt idx="18">
                  <c:v>77</c:v>
                </c:pt>
                <c:pt idx="19">
                  <c:v>49</c:v>
                </c:pt>
                <c:pt idx="20">
                  <c:v>25</c:v>
                </c:pt>
                <c:pt idx="21">
                  <c:v>88</c:v>
                </c:pt>
                <c:pt idx="22">
                  <c:v>216</c:v>
                </c:pt>
                <c:pt idx="23">
                  <c:v>147</c:v>
                </c:pt>
                <c:pt idx="24">
                  <c:v>174</c:v>
                </c:pt>
                <c:pt idx="25">
                  <c:v>147</c:v>
                </c:pt>
                <c:pt idx="26">
                  <c:v>198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Data!$C$7:$AC$7</c:f>
              <c:numCache>
                <c:formatCode>General</c:formatCode>
                <c:ptCount val="27"/>
                <c:pt idx="0">
                  <c:v>49</c:v>
                </c:pt>
                <c:pt idx="1">
                  <c:v>47</c:v>
                </c:pt>
                <c:pt idx="2">
                  <c:v>58</c:v>
                </c:pt>
                <c:pt idx="3">
                  <c:v>28</c:v>
                </c:pt>
                <c:pt idx="4">
                  <c:v>70</c:v>
                </c:pt>
                <c:pt idx="5">
                  <c:v>35</c:v>
                </c:pt>
                <c:pt idx="6">
                  <c:v>22</c:v>
                </c:pt>
                <c:pt idx="7">
                  <c:v>30</c:v>
                </c:pt>
                <c:pt idx="8">
                  <c:v>13</c:v>
                </c:pt>
                <c:pt idx="9">
                  <c:v>6</c:v>
                </c:pt>
                <c:pt idx="10">
                  <c:v>15</c:v>
                </c:pt>
                <c:pt idx="11">
                  <c:v>0</c:v>
                </c:pt>
                <c:pt idx="12">
                  <c:v>5</c:v>
                </c:pt>
                <c:pt idx="13">
                  <c:v>8</c:v>
                </c:pt>
                <c:pt idx="14">
                  <c:v>2</c:v>
                </c:pt>
                <c:pt idx="15">
                  <c:v>33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3</c:v>
                </c:pt>
                <c:pt idx="20">
                  <c:v>0</c:v>
                </c:pt>
                <c:pt idx="21">
                  <c:v>2</c:v>
                </c:pt>
                <c:pt idx="22">
                  <c:v>6</c:v>
                </c:pt>
                <c:pt idx="23">
                  <c:v>4</c:v>
                </c:pt>
                <c:pt idx="24">
                  <c:v>17</c:v>
                </c:pt>
                <c:pt idx="25">
                  <c:v>4</c:v>
                </c:pt>
                <c:pt idx="26">
                  <c:v>5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Data!$C$8:$AC$8</c:f>
              <c:numCache>
                <c:formatCode>General</c:formatCode>
                <c:ptCount val="27"/>
                <c:pt idx="0">
                  <c:v>9</c:v>
                </c:pt>
                <c:pt idx="1">
                  <c:v>4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Data!$C$9:$AC$9</c:f>
              <c:numCache>
                <c:formatCode>General</c:formatCode>
                <c:ptCount val="27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Data!$C$10:$AC$10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Data!$C$11:$AC$11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910720"/>
        <c:axId val="48912640"/>
      </c:barChart>
      <c:catAx>
        <c:axId val="48910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492093976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12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12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417260418667178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107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9642857142857"/>
          <c:y val="0.23780487804878048"/>
          <c:w val="0.16741071428571427"/>
          <c:h val="0.48780487804878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 
Connecticut, 1984-2010</a:t>
            </a:r>
          </a:p>
        </c:rich>
      </c:tx>
      <c:layout>
        <c:manualLayout>
          <c:xMode val="edge"/>
          <c:yMode val="edge"/>
          <c:x val="0.30425126389402668"/>
          <c:y val="3.4267912772585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0276387453656"/>
          <c:y val="0.19314700504710941"/>
          <c:w val="0.67337954719734694"/>
          <c:h val="0.5825562894162811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Data!$C$17:$AC$17</c:f>
              <c:numCache>
                <c:formatCode>General</c:formatCode>
                <c:ptCount val="27"/>
                <c:pt idx="0">
                  <c:v>125</c:v>
                </c:pt>
                <c:pt idx="1">
                  <c:v>0</c:v>
                </c:pt>
                <c:pt idx="2">
                  <c:v>114</c:v>
                </c:pt>
                <c:pt idx="3">
                  <c:v>83</c:v>
                </c:pt>
                <c:pt idx="4">
                  <c:v>177</c:v>
                </c:pt>
                <c:pt idx="5">
                  <c:v>415</c:v>
                </c:pt>
                <c:pt idx="6">
                  <c:v>99</c:v>
                </c:pt>
                <c:pt idx="7">
                  <c:v>28</c:v>
                </c:pt>
                <c:pt idx="8">
                  <c:v>22</c:v>
                </c:pt>
                <c:pt idx="9">
                  <c:v>7</c:v>
                </c:pt>
                <c:pt idx="10">
                  <c:v>26</c:v>
                </c:pt>
                <c:pt idx="11">
                  <c:v>0</c:v>
                </c:pt>
                <c:pt idx="12">
                  <c:v>2</c:v>
                </c:pt>
                <c:pt idx="13">
                  <c:v>6</c:v>
                </c:pt>
                <c:pt idx="14">
                  <c:v>2</c:v>
                </c:pt>
                <c:pt idx="15">
                  <c:v>45</c:v>
                </c:pt>
                <c:pt idx="16">
                  <c:v>9</c:v>
                </c:pt>
                <c:pt idx="17">
                  <c:v>17</c:v>
                </c:pt>
                <c:pt idx="18">
                  <c:v>14</c:v>
                </c:pt>
                <c:pt idx="19">
                  <c:v>8</c:v>
                </c:pt>
                <c:pt idx="20">
                  <c:v>5</c:v>
                </c:pt>
                <c:pt idx="21">
                  <c:v>34</c:v>
                </c:pt>
                <c:pt idx="22">
                  <c:v>16</c:v>
                </c:pt>
                <c:pt idx="23">
                  <c:v>22</c:v>
                </c:pt>
                <c:pt idx="24">
                  <c:v>35</c:v>
                </c:pt>
                <c:pt idx="25">
                  <c:v>22</c:v>
                </c:pt>
                <c:pt idx="26">
                  <c:v>27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Data!$C$18:$AC$18</c:f>
              <c:numCache>
                <c:formatCode>General</c:formatCode>
                <c:ptCount val="27"/>
                <c:pt idx="0">
                  <c:v>1046</c:v>
                </c:pt>
                <c:pt idx="1">
                  <c:v>1205</c:v>
                </c:pt>
                <c:pt idx="2">
                  <c:v>764</c:v>
                </c:pt>
                <c:pt idx="3">
                  <c:v>545</c:v>
                </c:pt>
                <c:pt idx="4">
                  <c:v>843</c:v>
                </c:pt>
                <c:pt idx="5">
                  <c:v>538</c:v>
                </c:pt>
                <c:pt idx="6">
                  <c:v>343</c:v>
                </c:pt>
                <c:pt idx="7">
                  <c:v>511</c:v>
                </c:pt>
                <c:pt idx="8">
                  <c:v>132</c:v>
                </c:pt>
                <c:pt idx="9">
                  <c:v>123</c:v>
                </c:pt>
                <c:pt idx="10">
                  <c:v>220</c:v>
                </c:pt>
                <c:pt idx="11">
                  <c:v>0</c:v>
                </c:pt>
                <c:pt idx="12">
                  <c:v>29</c:v>
                </c:pt>
                <c:pt idx="13">
                  <c:v>96</c:v>
                </c:pt>
                <c:pt idx="14">
                  <c:v>83</c:v>
                </c:pt>
                <c:pt idx="15">
                  <c:v>439</c:v>
                </c:pt>
                <c:pt idx="16">
                  <c:v>74</c:v>
                </c:pt>
                <c:pt idx="17">
                  <c:v>177</c:v>
                </c:pt>
                <c:pt idx="18">
                  <c:v>199</c:v>
                </c:pt>
                <c:pt idx="19">
                  <c:v>81</c:v>
                </c:pt>
                <c:pt idx="20">
                  <c:v>59</c:v>
                </c:pt>
                <c:pt idx="21">
                  <c:v>167</c:v>
                </c:pt>
                <c:pt idx="22">
                  <c:v>247</c:v>
                </c:pt>
                <c:pt idx="23">
                  <c:v>163</c:v>
                </c:pt>
                <c:pt idx="24">
                  <c:v>311</c:v>
                </c:pt>
                <c:pt idx="25">
                  <c:v>163</c:v>
                </c:pt>
                <c:pt idx="26">
                  <c:v>204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Data!$C$19:$AC$19</c:f>
              <c:numCache>
                <c:formatCode>General</c:formatCode>
                <c:ptCount val="27"/>
                <c:pt idx="0">
                  <c:v>944</c:v>
                </c:pt>
                <c:pt idx="1">
                  <c:v>1059</c:v>
                </c:pt>
                <c:pt idx="2">
                  <c:v>1643</c:v>
                </c:pt>
                <c:pt idx="3">
                  <c:v>915</c:v>
                </c:pt>
                <c:pt idx="4">
                  <c:v>1551</c:v>
                </c:pt>
                <c:pt idx="5">
                  <c:v>654</c:v>
                </c:pt>
                <c:pt idx="6">
                  <c:v>485</c:v>
                </c:pt>
                <c:pt idx="7">
                  <c:v>640</c:v>
                </c:pt>
                <c:pt idx="8">
                  <c:v>335</c:v>
                </c:pt>
                <c:pt idx="9">
                  <c:v>119</c:v>
                </c:pt>
                <c:pt idx="10">
                  <c:v>242</c:v>
                </c:pt>
                <c:pt idx="11">
                  <c:v>0</c:v>
                </c:pt>
                <c:pt idx="12">
                  <c:v>63</c:v>
                </c:pt>
                <c:pt idx="13">
                  <c:v>148</c:v>
                </c:pt>
                <c:pt idx="14">
                  <c:v>50</c:v>
                </c:pt>
                <c:pt idx="15">
                  <c:v>974</c:v>
                </c:pt>
                <c:pt idx="16">
                  <c:v>311</c:v>
                </c:pt>
                <c:pt idx="17">
                  <c:v>112</c:v>
                </c:pt>
                <c:pt idx="18">
                  <c:v>204</c:v>
                </c:pt>
                <c:pt idx="19">
                  <c:v>49</c:v>
                </c:pt>
                <c:pt idx="20">
                  <c:v>0</c:v>
                </c:pt>
                <c:pt idx="21">
                  <c:v>59</c:v>
                </c:pt>
                <c:pt idx="22">
                  <c:v>173</c:v>
                </c:pt>
                <c:pt idx="23">
                  <c:v>102</c:v>
                </c:pt>
                <c:pt idx="24">
                  <c:v>406</c:v>
                </c:pt>
                <c:pt idx="25">
                  <c:v>102</c:v>
                </c:pt>
                <c:pt idx="26">
                  <c:v>104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Data!$C$20:$AC$20</c:f>
              <c:numCache>
                <c:formatCode>General</c:formatCode>
                <c:ptCount val="27"/>
                <c:pt idx="0">
                  <c:v>1420</c:v>
                </c:pt>
                <c:pt idx="1">
                  <c:v>540</c:v>
                </c:pt>
                <c:pt idx="2">
                  <c:v>960</c:v>
                </c:pt>
                <c:pt idx="3">
                  <c:v>598</c:v>
                </c:pt>
                <c:pt idx="4">
                  <c:v>850</c:v>
                </c:pt>
                <c:pt idx="5">
                  <c:v>1175</c:v>
                </c:pt>
                <c:pt idx="6">
                  <c:v>370</c:v>
                </c:pt>
                <c:pt idx="7">
                  <c:v>500</c:v>
                </c:pt>
                <c:pt idx="8">
                  <c:v>0</c:v>
                </c:pt>
                <c:pt idx="9">
                  <c:v>100</c:v>
                </c:pt>
                <c:pt idx="10">
                  <c:v>560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275</c:v>
                </c:pt>
                <c:pt idx="16">
                  <c:v>210</c:v>
                </c:pt>
                <c:pt idx="17">
                  <c:v>125</c:v>
                </c:pt>
                <c:pt idx="18">
                  <c:v>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175</c:v>
                </c:pt>
                <c:pt idx="25">
                  <c:v>0</c:v>
                </c:pt>
                <c:pt idx="26">
                  <c:v>137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Data!$C$21:$AC$21</c:f>
              <c:numCache>
                <c:formatCode>General</c:formatCode>
                <c:ptCount val="27"/>
                <c:pt idx="0">
                  <c:v>448</c:v>
                </c:pt>
                <c:pt idx="1">
                  <c:v>1070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361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Data!$C$22:$AC$22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Data!$C$23:$AC$23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934272"/>
        <c:axId val="48940544"/>
      </c:barChart>
      <c:catAx>
        <c:axId val="4893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204127521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40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8940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3862941431386497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342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26801783595904"/>
          <c:y val="0.23676084489645668"/>
          <c:w val="0.16331131875550273"/>
          <c:h val="0.4766369640678667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&amp; Acres by Size Class
Maine, 1984-2010</a:t>
            </a:r>
          </a:p>
        </c:rich>
      </c:tx>
      <c:layout>
        <c:manualLayout>
          <c:xMode val="edge"/>
          <c:yMode val="edge"/>
          <c:x val="0.27740492170022374"/>
          <c:y val="3.4197029719111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99105145413878"/>
          <c:y val="0.24248753741810528"/>
          <c:w val="0.69127516778523457"/>
          <c:h val="0.50673677691219421"/>
        </c:manualLayout>
      </c:layout>
      <c:lineChart>
        <c:grouping val="standard"/>
        <c:varyColors val="0"/>
        <c:ser>
          <c:idx val="5"/>
          <c:order val="0"/>
          <c:tx>
            <c:strRef>
              <c:f>Data!$C$3</c:f>
              <c:strCache>
                <c:ptCount val="1"/>
                <c:pt idx="0">
                  <c:v>No. Fires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Data!$C$37:$AC$37</c:f>
              <c:numCache>
                <c:formatCode>General</c:formatCode>
                <c:ptCount val="27"/>
                <c:pt idx="0">
                  <c:v>927</c:v>
                </c:pt>
                <c:pt idx="1">
                  <c:v>1338</c:v>
                </c:pt>
                <c:pt idx="2">
                  <c:v>720</c:v>
                </c:pt>
                <c:pt idx="3">
                  <c:v>825</c:v>
                </c:pt>
                <c:pt idx="4">
                  <c:v>806</c:v>
                </c:pt>
                <c:pt idx="5">
                  <c:v>653</c:v>
                </c:pt>
                <c:pt idx="6">
                  <c:v>542</c:v>
                </c:pt>
                <c:pt idx="7">
                  <c:v>1118</c:v>
                </c:pt>
                <c:pt idx="8">
                  <c:v>762</c:v>
                </c:pt>
                <c:pt idx="9">
                  <c:v>752</c:v>
                </c:pt>
                <c:pt idx="10">
                  <c:v>618</c:v>
                </c:pt>
                <c:pt idx="11">
                  <c:v>1062</c:v>
                </c:pt>
                <c:pt idx="12">
                  <c:v>345</c:v>
                </c:pt>
                <c:pt idx="13">
                  <c:v>676</c:v>
                </c:pt>
                <c:pt idx="14">
                  <c:v>677</c:v>
                </c:pt>
                <c:pt idx="15">
                  <c:v>671</c:v>
                </c:pt>
                <c:pt idx="16">
                  <c:v>786</c:v>
                </c:pt>
                <c:pt idx="17">
                  <c:v>795</c:v>
                </c:pt>
                <c:pt idx="18">
                  <c:v>685</c:v>
                </c:pt>
                <c:pt idx="19">
                  <c:v>621</c:v>
                </c:pt>
                <c:pt idx="20">
                  <c:v>533</c:v>
                </c:pt>
                <c:pt idx="21">
                  <c:v>464</c:v>
                </c:pt>
                <c:pt idx="22">
                  <c:v>620</c:v>
                </c:pt>
                <c:pt idx="23">
                  <c:v>492</c:v>
                </c:pt>
                <c:pt idx="24">
                  <c:v>459</c:v>
                </c:pt>
                <c:pt idx="25">
                  <c:v>492</c:v>
                </c:pt>
                <c:pt idx="26">
                  <c:v>562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Data!$C$16</c:f>
              <c:strCache>
                <c:ptCount val="1"/>
                <c:pt idx="0">
                  <c:v>No. Acres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Data!$C$47:$AC$47</c:f>
              <c:numCache>
                <c:formatCode>General</c:formatCode>
                <c:ptCount val="27"/>
                <c:pt idx="0">
                  <c:v>4511</c:v>
                </c:pt>
                <c:pt idx="1">
                  <c:v>6281</c:v>
                </c:pt>
                <c:pt idx="2">
                  <c:v>2710</c:v>
                </c:pt>
                <c:pt idx="3">
                  <c:v>3693</c:v>
                </c:pt>
                <c:pt idx="4">
                  <c:v>2673</c:v>
                </c:pt>
                <c:pt idx="5">
                  <c:v>2403</c:v>
                </c:pt>
                <c:pt idx="6">
                  <c:v>1249</c:v>
                </c:pt>
                <c:pt idx="7">
                  <c:v>3101</c:v>
                </c:pt>
                <c:pt idx="8">
                  <c:v>4531</c:v>
                </c:pt>
                <c:pt idx="9">
                  <c:v>1640</c:v>
                </c:pt>
                <c:pt idx="10">
                  <c:v>2024</c:v>
                </c:pt>
                <c:pt idx="11">
                  <c:v>1166</c:v>
                </c:pt>
                <c:pt idx="12">
                  <c:v>420</c:v>
                </c:pt>
                <c:pt idx="13">
                  <c:v>920</c:v>
                </c:pt>
                <c:pt idx="14">
                  <c:v>1533</c:v>
                </c:pt>
                <c:pt idx="15">
                  <c:v>1066</c:v>
                </c:pt>
                <c:pt idx="16">
                  <c:v>1053</c:v>
                </c:pt>
                <c:pt idx="17">
                  <c:v>1954</c:v>
                </c:pt>
                <c:pt idx="18">
                  <c:v>791</c:v>
                </c:pt>
                <c:pt idx="19">
                  <c:v>871</c:v>
                </c:pt>
                <c:pt idx="20">
                  <c:v>980</c:v>
                </c:pt>
                <c:pt idx="21">
                  <c:v>596</c:v>
                </c:pt>
                <c:pt idx="22">
                  <c:v>1786</c:v>
                </c:pt>
                <c:pt idx="23">
                  <c:v>424</c:v>
                </c:pt>
                <c:pt idx="24">
                  <c:v>548</c:v>
                </c:pt>
                <c:pt idx="25">
                  <c:v>424</c:v>
                </c:pt>
                <c:pt idx="26">
                  <c:v>342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91232"/>
        <c:axId val="48993792"/>
      </c:lineChart>
      <c:catAx>
        <c:axId val="4899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4395121750720762"/>
              <c:y val="0.944534976606185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937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899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50778109258081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89912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7762863534674"/>
          <c:y val="0.35093167701863354"/>
          <c:w val="0.15212527964205816"/>
          <c:h val="0.1863354037267080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5" l="0.25" r="0.25" t="0.5" header="0.5" footer="0.5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Maine, 1984-2010</a:t>
            </a:r>
          </a:p>
        </c:rich>
      </c:tx>
      <c:layout>
        <c:manualLayout>
          <c:xMode val="edge"/>
          <c:yMode val="edge"/>
          <c:x val="0.3355711744085681"/>
          <c:y val="3.5031847133757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5419846327621"/>
          <c:y val="0.19745222929936315"/>
          <c:w val="0.68903953666705264"/>
          <c:h val="0.576433121019108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Data!$C$30:$AC$30</c:f>
              <c:numCache>
                <c:formatCode>General</c:formatCode>
                <c:ptCount val="27"/>
                <c:pt idx="0">
                  <c:v>428</c:v>
                </c:pt>
                <c:pt idx="1">
                  <c:v>628</c:v>
                </c:pt>
                <c:pt idx="2">
                  <c:v>302</c:v>
                </c:pt>
                <c:pt idx="3">
                  <c:v>381</c:v>
                </c:pt>
                <c:pt idx="4">
                  <c:v>400</c:v>
                </c:pt>
                <c:pt idx="5">
                  <c:v>276</c:v>
                </c:pt>
                <c:pt idx="6">
                  <c:v>260</c:v>
                </c:pt>
                <c:pt idx="7">
                  <c:v>515</c:v>
                </c:pt>
                <c:pt idx="8">
                  <c:v>334</c:v>
                </c:pt>
                <c:pt idx="9">
                  <c:v>379</c:v>
                </c:pt>
                <c:pt idx="10">
                  <c:v>301</c:v>
                </c:pt>
                <c:pt idx="11">
                  <c:v>623</c:v>
                </c:pt>
                <c:pt idx="12">
                  <c:v>195</c:v>
                </c:pt>
                <c:pt idx="13">
                  <c:v>366</c:v>
                </c:pt>
                <c:pt idx="14">
                  <c:v>380</c:v>
                </c:pt>
                <c:pt idx="15">
                  <c:v>353</c:v>
                </c:pt>
                <c:pt idx="16">
                  <c:v>415</c:v>
                </c:pt>
                <c:pt idx="17">
                  <c:v>423</c:v>
                </c:pt>
                <c:pt idx="18">
                  <c:v>458</c:v>
                </c:pt>
                <c:pt idx="19">
                  <c:v>364</c:v>
                </c:pt>
                <c:pt idx="20">
                  <c:v>302</c:v>
                </c:pt>
                <c:pt idx="21">
                  <c:v>278</c:v>
                </c:pt>
                <c:pt idx="22">
                  <c:v>327</c:v>
                </c:pt>
                <c:pt idx="23">
                  <c:v>308</c:v>
                </c:pt>
                <c:pt idx="24">
                  <c:v>274</c:v>
                </c:pt>
                <c:pt idx="25">
                  <c:v>308</c:v>
                </c:pt>
                <c:pt idx="26">
                  <c:v>392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Data!$C$31:$AC$31</c:f>
              <c:numCache>
                <c:formatCode>General</c:formatCode>
                <c:ptCount val="27"/>
                <c:pt idx="0">
                  <c:v>457</c:v>
                </c:pt>
                <c:pt idx="1">
                  <c:v>650</c:v>
                </c:pt>
                <c:pt idx="2">
                  <c:v>377</c:v>
                </c:pt>
                <c:pt idx="3">
                  <c:v>361</c:v>
                </c:pt>
                <c:pt idx="4">
                  <c:v>371</c:v>
                </c:pt>
                <c:pt idx="5">
                  <c:v>336</c:v>
                </c:pt>
                <c:pt idx="6">
                  <c:v>258</c:v>
                </c:pt>
                <c:pt idx="7">
                  <c:v>564</c:v>
                </c:pt>
                <c:pt idx="8">
                  <c:v>382</c:v>
                </c:pt>
                <c:pt idx="9">
                  <c:v>353</c:v>
                </c:pt>
                <c:pt idx="10">
                  <c:v>296</c:v>
                </c:pt>
                <c:pt idx="11">
                  <c:v>425</c:v>
                </c:pt>
                <c:pt idx="12">
                  <c:v>141</c:v>
                </c:pt>
                <c:pt idx="13">
                  <c:v>289</c:v>
                </c:pt>
                <c:pt idx="14">
                  <c:v>287</c:v>
                </c:pt>
                <c:pt idx="15">
                  <c:v>306</c:v>
                </c:pt>
                <c:pt idx="16">
                  <c:v>359</c:v>
                </c:pt>
                <c:pt idx="17">
                  <c:v>344</c:v>
                </c:pt>
                <c:pt idx="18">
                  <c:v>218</c:v>
                </c:pt>
                <c:pt idx="19">
                  <c:v>247</c:v>
                </c:pt>
                <c:pt idx="20">
                  <c:v>214</c:v>
                </c:pt>
                <c:pt idx="21">
                  <c:v>175</c:v>
                </c:pt>
                <c:pt idx="22">
                  <c:v>272</c:v>
                </c:pt>
                <c:pt idx="23">
                  <c:v>179</c:v>
                </c:pt>
                <c:pt idx="24">
                  <c:v>179</c:v>
                </c:pt>
                <c:pt idx="25">
                  <c:v>179</c:v>
                </c:pt>
                <c:pt idx="26">
                  <c:v>167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Data!$C$32:$AC$32</c:f>
              <c:numCache>
                <c:formatCode>General</c:formatCode>
                <c:ptCount val="27"/>
                <c:pt idx="0">
                  <c:v>36</c:v>
                </c:pt>
                <c:pt idx="1">
                  <c:v>48</c:v>
                </c:pt>
                <c:pt idx="2">
                  <c:v>36</c:v>
                </c:pt>
                <c:pt idx="3">
                  <c:v>79</c:v>
                </c:pt>
                <c:pt idx="4">
                  <c:v>30</c:v>
                </c:pt>
                <c:pt idx="5">
                  <c:v>37</c:v>
                </c:pt>
                <c:pt idx="6">
                  <c:v>22</c:v>
                </c:pt>
                <c:pt idx="7">
                  <c:v>33</c:v>
                </c:pt>
                <c:pt idx="8">
                  <c:v>38</c:v>
                </c:pt>
                <c:pt idx="9">
                  <c:v>16</c:v>
                </c:pt>
                <c:pt idx="10">
                  <c:v>18</c:v>
                </c:pt>
                <c:pt idx="11">
                  <c:v>13</c:v>
                </c:pt>
                <c:pt idx="12">
                  <c:v>9</c:v>
                </c:pt>
                <c:pt idx="13">
                  <c:v>21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26</c:v>
                </c:pt>
                <c:pt idx="18">
                  <c:v>8</c:v>
                </c:pt>
                <c:pt idx="19">
                  <c:v>8</c:v>
                </c:pt>
                <c:pt idx="20">
                  <c:v>16</c:v>
                </c:pt>
                <c:pt idx="21">
                  <c:v>10</c:v>
                </c:pt>
                <c:pt idx="22">
                  <c:v>19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3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Data!$C$33:$AC$33</c:f>
              <c:numCache>
                <c:formatCode>General</c:formatCode>
                <c:ptCount val="27"/>
                <c:pt idx="0">
                  <c:v>4</c:v>
                </c:pt>
                <c:pt idx="1">
                  <c:v>10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Data!$C$34:$AC$34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Data!$C$35:$AC$35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Data!$C$36:$AC$36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10944"/>
        <c:axId val="49017216"/>
      </c:barChart>
      <c:catAx>
        <c:axId val="49010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9794488776"/>
              <c:y val="0.944535165588377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017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85682326621925E-2"/>
              <c:y val="0.42356687898089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109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97944189440431"/>
          <c:y val="0.23885350318471338"/>
          <c:w val="0.15883703604987251"/>
          <c:h val="0.509554140127388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Acres Burned by Size Class
Maine, 1984-2010</a:t>
            </a:r>
          </a:p>
        </c:rich>
      </c:tx>
      <c:layout>
        <c:manualLayout>
          <c:xMode val="edge"/>
          <c:yMode val="edge"/>
          <c:x val="0.30334669103862016"/>
          <c:y val="3.4773580517625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742596255219"/>
          <c:y val="0.19599659179313678"/>
          <c:w val="0.69814329154069366"/>
          <c:h val="0.578506069324903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Data!$C$40:$AC$40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38</c:v>
                </c:pt>
                <c:pt idx="3">
                  <c:v>37</c:v>
                </c:pt>
                <c:pt idx="4">
                  <c:v>36</c:v>
                </c:pt>
                <c:pt idx="5">
                  <c:v>28</c:v>
                </c:pt>
                <c:pt idx="6">
                  <c:v>23</c:v>
                </c:pt>
                <c:pt idx="7">
                  <c:v>53</c:v>
                </c:pt>
                <c:pt idx="8">
                  <c:v>33</c:v>
                </c:pt>
                <c:pt idx="9">
                  <c:v>40</c:v>
                </c:pt>
                <c:pt idx="10">
                  <c:v>32</c:v>
                </c:pt>
                <c:pt idx="11">
                  <c:v>60</c:v>
                </c:pt>
                <c:pt idx="12">
                  <c:v>18</c:v>
                </c:pt>
                <c:pt idx="13">
                  <c:v>39</c:v>
                </c:pt>
                <c:pt idx="14">
                  <c:v>39</c:v>
                </c:pt>
                <c:pt idx="15">
                  <c:v>38</c:v>
                </c:pt>
                <c:pt idx="16">
                  <c:v>38</c:v>
                </c:pt>
                <c:pt idx="17">
                  <c:v>49</c:v>
                </c:pt>
                <c:pt idx="18">
                  <c:v>52</c:v>
                </c:pt>
                <c:pt idx="19">
                  <c:v>46</c:v>
                </c:pt>
                <c:pt idx="20">
                  <c:v>36</c:v>
                </c:pt>
                <c:pt idx="21">
                  <c:v>27</c:v>
                </c:pt>
                <c:pt idx="22">
                  <c:v>41</c:v>
                </c:pt>
                <c:pt idx="23">
                  <c:v>34</c:v>
                </c:pt>
                <c:pt idx="24">
                  <c:v>35</c:v>
                </c:pt>
                <c:pt idx="25">
                  <c:v>34</c:v>
                </c:pt>
                <c:pt idx="26">
                  <c:v>48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Data!$C$41:$AC$41</c:f>
              <c:numCache>
                <c:formatCode>General</c:formatCode>
                <c:ptCount val="27"/>
                <c:pt idx="0">
                  <c:v>1329</c:v>
                </c:pt>
                <c:pt idx="1">
                  <c:v>1611</c:v>
                </c:pt>
                <c:pt idx="2">
                  <c:v>760</c:v>
                </c:pt>
                <c:pt idx="3">
                  <c:v>715</c:v>
                </c:pt>
                <c:pt idx="4">
                  <c:v>720</c:v>
                </c:pt>
                <c:pt idx="5">
                  <c:v>610</c:v>
                </c:pt>
                <c:pt idx="6">
                  <c:v>517</c:v>
                </c:pt>
                <c:pt idx="7">
                  <c:v>1176</c:v>
                </c:pt>
                <c:pt idx="8">
                  <c:v>706</c:v>
                </c:pt>
                <c:pt idx="9">
                  <c:v>694</c:v>
                </c:pt>
                <c:pt idx="10">
                  <c:v>524</c:v>
                </c:pt>
                <c:pt idx="11">
                  <c:v>641</c:v>
                </c:pt>
                <c:pt idx="12">
                  <c:v>221</c:v>
                </c:pt>
                <c:pt idx="13">
                  <c:v>481</c:v>
                </c:pt>
                <c:pt idx="14">
                  <c:v>444</c:v>
                </c:pt>
                <c:pt idx="15">
                  <c:v>504</c:v>
                </c:pt>
                <c:pt idx="16">
                  <c:v>491</c:v>
                </c:pt>
                <c:pt idx="17">
                  <c:v>496</c:v>
                </c:pt>
                <c:pt idx="18">
                  <c:v>319</c:v>
                </c:pt>
                <c:pt idx="19">
                  <c:v>410</c:v>
                </c:pt>
                <c:pt idx="20">
                  <c:v>332</c:v>
                </c:pt>
                <c:pt idx="21">
                  <c:v>292</c:v>
                </c:pt>
                <c:pt idx="22">
                  <c:v>453</c:v>
                </c:pt>
                <c:pt idx="23">
                  <c:v>299</c:v>
                </c:pt>
                <c:pt idx="24">
                  <c:v>290</c:v>
                </c:pt>
                <c:pt idx="25">
                  <c:v>299</c:v>
                </c:pt>
                <c:pt idx="26">
                  <c:v>233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Data!$C$42:$AC$42</c:f>
              <c:numCache>
                <c:formatCode>General</c:formatCode>
                <c:ptCount val="27"/>
                <c:pt idx="0">
                  <c:v>1024</c:v>
                </c:pt>
                <c:pt idx="1">
                  <c:v>1558</c:v>
                </c:pt>
                <c:pt idx="2">
                  <c:v>977</c:v>
                </c:pt>
                <c:pt idx="3">
                  <c:v>2384</c:v>
                </c:pt>
                <c:pt idx="4">
                  <c:v>693</c:v>
                </c:pt>
                <c:pt idx="5">
                  <c:v>1205</c:v>
                </c:pt>
                <c:pt idx="6">
                  <c:v>509</c:v>
                </c:pt>
                <c:pt idx="7">
                  <c:v>858</c:v>
                </c:pt>
                <c:pt idx="8">
                  <c:v>974</c:v>
                </c:pt>
                <c:pt idx="9">
                  <c:v>381</c:v>
                </c:pt>
                <c:pt idx="10">
                  <c:v>612</c:v>
                </c:pt>
                <c:pt idx="11">
                  <c:v>250</c:v>
                </c:pt>
                <c:pt idx="12">
                  <c:v>181</c:v>
                </c:pt>
                <c:pt idx="13">
                  <c:v>400</c:v>
                </c:pt>
                <c:pt idx="14">
                  <c:v>196</c:v>
                </c:pt>
                <c:pt idx="15">
                  <c:v>324</c:v>
                </c:pt>
                <c:pt idx="16">
                  <c:v>324</c:v>
                </c:pt>
                <c:pt idx="17">
                  <c:v>784</c:v>
                </c:pt>
                <c:pt idx="18">
                  <c:v>291</c:v>
                </c:pt>
                <c:pt idx="19">
                  <c:v>178</c:v>
                </c:pt>
                <c:pt idx="20">
                  <c:v>451</c:v>
                </c:pt>
                <c:pt idx="21">
                  <c:v>169</c:v>
                </c:pt>
                <c:pt idx="22">
                  <c:v>437</c:v>
                </c:pt>
                <c:pt idx="23">
                  <c:v>91</c:v>
                </c:pt>
                <c:pt idx="24">
                  <c:v>92</c:v>
                </c:pt>
                <c:pt idx="25">
                  <c:v>91</c:v>
                </c:pt>
                <c:pt idx="26">
                  <c:v>61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Data!$C$43:$AC$43</c:f>
              <c:numCache>
                <c:formatCode>General</c:formatCode>
                <c:ptCount val="27"/>
                <c:pt idx="0">
                  <c:v>732</c:v>
                </c:pt>
                <c:pt idx="1">
                  <c:v>1456</c:v>
                </c:pt>
                <c:pt idx="2">
                  <c:v>935</c:v>
                </c:pt>
                <c:pt idx="3">
                  <c:v>557</c:v>
                </c:pt>
                <c:pt idx="4">
                  <c:v>610</c:v>
                </c:pt>
                <c:pt idx="5">
                  <c:v>560</c:v>
                </c:pt>
                <c:pt idx="6">
                  <c:v>200</c:v>
                </c:pt>
                <c:pt idx="7">
                  <c:v>1014</c:v>
                </c:pt>
                <c:pt idx="8">
                  <c:v>870</c:v>
                </c:pt>
                <c:pt idx="9">
                  <c:v>525</c:v>
                </c:pt>
                <c:pt idx="10">
                  <c:v>341</c:v>
                </c:pt>
                <c:pt idx="11">
                  <c:v>215</c:v>
                </c:pt>
                <c:pt idx="12">
                  <c:v>0</c:v>
                </c:pt>
                <c:pt idx="13">
                  <c:v>0</c:v>
                </c:pt>
                <c:pt idx="14">
                  <c:v>196</c:v>
                </c:pt>
                <c:pt idx="15">
                  <c:v>200</c:v>
                </c:pt>
                <c:pt idx="16">
                  <c:v>200</c:v>
                </c:pt>
                <c:pt idx="17">
                  <c:v>125</c:v>
                </c:pt>
                <c:pt idx="18">
                  <c:v>129</c:v>
                </c:pt>
                <c:pt idx="19">
                  <c:v>237</c:v>
                </c:pt>
                <c:pt idx="20">
                  <c:v>161</c:v>
                </c:pt>
                <c:pt idx="21">
                  <c:v>108</c:v>
                </c:pt>
                <c:pt idx="22">
                  <c:v>120</c:v>
                </c:pt>
                <c:pt idx="23">
                  <c:v>0</c:v>
                </c:pt>
                <c:pt idx="24">
                  <c:v>131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Data!$C$44:$AC$44</c:f>
              <c:numCache>
                <c:formatCode>General</c:formatCode>
                <c:ptCount val="27"/>
                <c:pt idx="0">
                  <c:v>350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856</c:v>
                </c:pt>
                <c:pt idx="9">
                  <c:v>0</c:v>
                </c:pt>
                <c:pt idx="10">
                  <c:v>515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658</c:v>
                </c:pt>
                <c:pt idx="15">
                  <c:v>0</c:v>
                </c:pt>
                <c:pt idx="16">
                  <c:v>0</c:v>
                </c:pt>
                <c:pt idx="17">
                  <c:v>500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735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Data!$C$45:$AC$45</c:f>
              <c:numCache>
                <c:formatCode>General</c:formatCode>
                <c:ptCount val="27"/>
                <c:pt idx="0">
                  <c:v>1076</c:v>
                </c:pt>
                <c:pt idx="1">
                  <c:v>1656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1092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Data!$C$46:$AC$46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38848"/>
        <c:axId val="49040768"/>
      </c:barChart>
      <c:catAx>
        <c:axId val="4903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503438652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40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040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Acres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39199308947141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38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03571428571429"/>
          <c:y val="0.25632911392405061"/>
          <c:w val="0.15178571428571427"/>
          <c:h val="0.506329113924050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No. Fires by Size Class
Maine, 1984-2010</a:t>
            </a:r>
          </a:p>
        </c:rich>
      </c:tx>
      <c:layout>
        <c:manualLayout>
          <c:xMode val="edge"/>
          <c:yMode val="edge"/>
          <c:x val="0.33457349081364829"/>
          <c:y val="3.35026566801101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2085420787119"/>
          <c:y val="0.19187893353003471"/>
          <c:w val="0.66245545555139318"/>
          <c:h val="0.59086528737820188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Data!$A$5</c:f>
              <c:strCache>
                <c:ptCount val="1"/>
                <c:pt idx="0">
                  <c:v>1/4 A or less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Data!$C$4:$AC$4</c:f>
              <c:strCache>
                <c:ptCount val="27"/>
                <c:pt idx="0">
                  <c:v>1984</c:v>
                </c:pt>
                <c:pt idx="1">
                  <c:v>85</c:v>
                </c:pt>
                <c:pt idx="2">
                  <c:v>86</c:v>
                </c:pt>
                <c:pt idx="3">
                  <c:v>87</c:v>
                </c:pt>
                <c:pt idx="4">
                  <c:v>88</c:v>
                </c:pt>
                <c:pt idx="5">
                  <c:v>89</c:v>
                </c:pt>
                <c:pt idx="6">
                  <c:v>90</c:v>
                </c:pt>
                <c:pt idx="7">
                  <c:v>91</c:v>
                </c:pt>
                <c:pt idx="8">
                  <c:v>92</c:v>
                </c:pt>
                <c:pt idx="9">
                  <c:v>93</c:v>
                </c:pt>
                <c:pt idx="10">
                  <c:v>94</c:v>
                </c:pt>
                <c:pt idx="11">
                  <c:v>95</c:v>
                </c:pt>
                <c:pt idx="12">
                  <c:v>96</c:v>
                </c:pt>
                <c:pt idx="13">
                  <c:v>97</c:v>
                </c:pt>
                <c:pt idx="14">
                  <c:v>98</c:v>
                </c:pt>
                <c:pt idx="15">
                  <c:v>99</c:v>
                </c:pt>
                <c:pt idx="16">
                  <c:v>2000</c:v>
                </c:pt>
                <c:pt idx="17">
                  <c:v>01</c:v>
                </c:pt>
                <c:pt idx="18">
                  <c:v>02</c:v>
                </c:pt>
                <c:pt idx="19">
                  <c:v>03</c:v>
                </c:pt>
                <c:pt idx="20">
                  <c:v>04</c:v>
                </c:pt>
                <c:pt idx="21">
                  <c:v>05</c:v>
                </c:pt>
                <c:pt idx="22">
                  <c:v>06</c:v>
                </c:pt>
                <c:pt idx="23">
                  <c:v>07</c:v>
                </c:pt>
                <c:pt idx="24">
                  <c:v>08</c:v>
                </c:pt>
                <c:pt idx="25">
                  <c:v>09</c:v>
                </c:pt>
                <c:pt idx="26">
                  <c:v>2010</c:v>
                </c:pt>
              </c:strCache>
            </c:strRef>
          </c:cat>
          <c:val>
            <c:numRef>
              <c:f>Data!$C$30:$AC$30</c:f>
              <c:numCache>
                <c:formatCode>General</c:formatCode>
                <c:ptCount val="27"/>
                <c:pt idx="0">
                  <c:v>428</c:v>
                </c:pt>
                <c:pt idx="1">
                  <c:v>628</c:v>
                </c:pt>
                <c:pt idx="2">
                  <c:v>302</c:v>
                </c:pt>
                <c:pt idx="3">
                  <c:v>381</c:v>
                </c:pt>
                <c:pt idx="4">
                  <c:v>400</c:v>
                </c:pt>
                <c:pt idx="5">
                  <c:v>276</c:v>
                </c:pt>
                <c:pt idx="6">
                  <c:v>260</c:v>
                </c:pt>
                <c:pt idx="7">
                  <c:v>515</c:v>
                </c:pt>
                <c:pt idx="8">
                  <c:v>334</c:v>
                </c:pt>
                <c:pt idx="9">
                  <c:v>379</c:v>
                </c:pt>
                <c:pt idx="10">
                  <c:v>301</c:v>
                </c:pt>
                <c:pt idx="11">
                  <c:v>623</c:v>
                </c:pt>
                <c:pt idx="12">
                  <c:v>195</c:v>
                </c:pt>
                <c:pt idx="13">
                  <c:v>366</c:v>
                </c:pt>
                <c:pt idx="14">
                  <c:v>380</c:v>
                </c:pt>
                <c:pt idx="15">
                  <c:v>353</c:v>
                </c:pt>
                <c:pt idx="16">
                  <c:v>415</c:v>
                </c:pt>
                <c:pt idx="17">
                  <c:v>423</c:v>
                </c:pt>
                <c:pt idx="18">
                  <c:v>458</c:v>
                </c:pt>
                <c:pt idx="19">
                  <c:v>364</c:v>
                </c:pt>
                <c:pt idx="20">
                  <c:v>302</c:v>
                </c:pt>
                <c:pt idx="21">
                  <c:v>278</c:v>
                </c:pt>
                <c:pt idx="22">
                  <c:v>327</c:v>
                </c:pt>
                <c:pt idx="23">
                  <c:v>308</c:v>
                </c:pt>
                <c:pt idx="24">
                  <c:v>274</c:v>
                </c:pt>
                <c:pt idx="25">
                  <c:v>308</c:v>
                </c:pt>
                <c:pt idx="26">
                  <c:v>392</c:v>
                </c:pt>
              </c:numCache>
            </c:numRef>
          </c:val>
        </c:ser>
        <c:ser>
          <c:idx val="1"/>
          <c:order val="1"/>
          <c:tx>
            <c:strRef>
              <c:f>Data!$A$6</c:f>
              <c:strCache>
                <c:ptCount val="1"/>
                <c:pt idx="0">
                  <c:v>1/4 to 10 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Data!$C$31:$AC$31</c:f>
              <c:numCache>
                <c:formatCode>General</c:formatCode>
                <c:ptCount val="27"/>
                <c:pt idx="0">
                  <c:v>457</c:v>
                </c:pt>
                <c:pt idx="1">
                  <c:v>650</c:v>
                </c:pt>
                <c:pt idx="2">
                  <c:v>377</c:v>
                </c:pt>
                <c:pt idx="3">
                  <c:v>361</c:v>
                </c:pt>
                <c:pt idx="4">
                  <c:v>371</c:v>
                </c:pt>
                <c:pt idx="5">
                  <c:v>336</c:v>
                </c:pt>
                <c:pt idx="6">
                  <c:v>258</c:v>
                </c:pt>
                <c:pt idx="7">
                  <c:v>564</c:v>
                </c:pt>
                <c:pt idx="8">
                  <c:v>382</c:v>
                </c:pt>
                <c:pt idx="9">
                  <c:v>353</c:v>
                </c:pt>
                <c:pt idx="10">
                  <c:v>296</c:v>
                </c:pt>
                <c:pt idx="11">
                  <c:v>425</c:v>
                </c:pt>
                <c:pt idx="12">
                  <c:v>141</c:v>
                </c:pt>
                <c:pt idx="13">
                  <c:v>289</c:v>
                </c:pt>
                <c:pt idx="14">
                  <c:v>287</c:v>
                </c:pt>
                <c:pt idx="15">
                  <c:v>306</c:v>
                </c:pt>
                <c:pt idx="16">
                  <c:v>359</c:v>
                </c:pt>
                <c:pt idx="17">
                  <c:v>344</c:v>
                </c:pt>
                <c:pt idx="18">
                  <c:v>218</c:v>
                </c:pt>
                <c:pt idx="19">
                  <c:v>247</c:v>
                </c:pt>
                <c:pt idx="20">
                  <c:v>214</c:v>
                </c:pt>
                <c:pt idx="21">
                  <c:v>175</c:v>
                </c:pt>
                <c:pt idx="22">
                  <c:v>272</c:v>
                </c:pt>
                <c:pt idx="23">
                  <c:v>179</c:v>
                </c:pt>
                <c:pt idx="24">
                  <c:v>179</c:v>
                </c:pt>
                <c:pt idx="25">
                  <c:v>179</c:v>
                </c:pt>
                <c:pt idx="26">
                  <c:v>167</c:v>
                </c:pt>
              </c:numCache>
            </c:numRef>
          </c:val>
        </c:ser>
        <c:ser>
          <c:idx val="2"/>
          <c:order val="2"/>
          <c:tx>
            <c:strRef>
              <c:f>Data!$A$7</c:f>
              <c:strCache>
                <c:ptCount val="1"/>
                <c:pt idx="0">
                  <c:v>10 to 99 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339966"/>
              </a:solidFill>
              <a:prstDash val="solid"/>
            </a:ln>
          </c:spPr>
          <c:invertIfNegative val="0"/>
          <c:val>
            <c:numRef>
              <c:f>Data!$C$32:$AC$32</c:f>
              <c:numCache>
                <c:formatCode>General</c:formatCode>
                <c:ptCount val="27"/>
                <c:pt idx="0">
                  <c:v>36</c:v>
                </c:pt>
                <c:pt idx="1">
                  <c:v>48</c:v>
                </c:pt>
                <c:pt idx="2">
                  <c:v>36</c:v>
                </c:pt>
                <c:pt idx="3">
                  <c:v>79</c:v>
                </c:pt>
                <c:pt idx="4">
                  <c:v>30</c:v>
                </c:pt>
                <c:pt idx="5">
                  <c:v>37</c:v>
                </c:pt>
                <c:pt idx="6">
                  <c:v>22</c:v>
                </c:pt>
                <c:pt idx="7">
                  <c:v>33</c:v>
                </c:pt>
                <c:pt idx="8">
                  <c:v>38</c:v>
                </c:pt>
                <c:pt idx="9">
                  <c:v>16</c:v>
                </c:pt>
                <c:pt idx="10">
                  <c:v>18</c:v>
                </c:pt>
                <c:pt idx="11">
                  <c:v>13</c:v>
                </c:pt>
                <c:pt idx="12">
                  <c:v>9</c:v>
                </c:pt>
                <c:pt idx="13">
                  <c:v>21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26</c:v>
                </c:pt>
                <c:pt idx="18">
                  <c:v>8</c:v>
                </c:pt>
                <c:pt idx="19">
                  <c:v>8</c:v>
                </c:pt>
                <c:pt idx="20">
                  <c:v>16</c:v>
                </c:pt>
                <c:pt idx="21">
                  <c:v>10</c:v>
                </c:pt>
                <c:pt idx="22">
                  <c:v>19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3</c:v>
                </c:pt>
              </c:numCache>
            </c:numRef>
          </c:val>
        </c:ser>
        <c:ser>
          <c:idx val="3"/>
          <c:order val="3"/>
          <c:tx>
            <c:strRef>
              <c:f>Data!$A$8</c:f>
              <c:strCache>
                <c:ptCount val="1"/>
                <c:pt idx="0">
                  <c:v>100 to 299 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Data!$C$33:$AC$33</c:f>
              <c:numCache>
                <c:formatCode>General</c:formatCode>
                <c:ptCount val="27"/>
                <c:pt idx="0">
                  <c:v>4</c:v>
                </c:pt>
                <c:pt idx="1">
                  <c:v>10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Data!$A$9</c:f>
              <c:strCache>
                <c:ptCount val="1"/>
                <c:pt idx="0">
                  <c:v>300 to 999 A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Data!$C$34:$AC$34</c:f>
              <c:numCache>
                <c:formatCode>General</c:formatCode>
                <c:ptCount val="2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Data!$A$10</c:f>
              <c:strCache>
                <c:ptCount val="1"/>
                <c:pt idx="0">
                  <c:v>1000 to 4999 A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Data!$C$35:$AC$35</c:f>
              <c:numCache>
                <c:formatCode>General</c:formatCode>
                <c:ptCount val="27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Data!$A$11</c:f>
              <c:strCache>
                <c:ptCount val="1"/>
                <c:pt idx="0">
                  <c:v>5000 + A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FF0000"/>
              </a:solidFill>
              <a:prstDash val="solid"/>
            </a:ln>
          </c:spPr>
          <c:invertIfNegative val="0"/>
          <c:val>
            <c:numRef>
              <c:f>Data!$C$36:$AC$36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70848"/>
        <c:axId val="49072768"/>
      </c:barChart>
      <c:catAx>
        <c:axId val="490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45504991563554559"/>
              <c:y val="0.944534920939760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72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9072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No. Fires</a:t>
                </a:r>
              </a:p>
            </c:rich>
          </c:tx>
          <c:layout>
            <c:manualLayout>
              <c:xMode val="edge"/>
              <c:yMode val="edge"/>
              <c:x val="1.1152512185976753E-2"/>
              <c:y val="0.4172604186671788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07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9642857142857"/>
          <c:y val="0.23780487804878048"/>
          <c:w val="0.16741071428571427"/>
          <c:h val="0.487804878048780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600075</xdr:colOff>
      <xdr:row>16</xdr:row>
      <xdr:rowOff>38100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28575</xdr:rowOff>
    </xdr:from>
    <xdr:to>
      <xdr:col>6</xdr:col>
      <xdr:colOff>600075</xdr:colOff>
      <xdr:row>31</xdr:row>
      <xdr:rowOff>161925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16</xdr:row>
      <xdr:rowOff>0</xdr:rowOff>
    </xdr:from>
    <xdr:to>
      <xdr:col>14</xdr:col>
      <xdr:colOff>38100</xdr:colOff>
      <xdr:row>31</xdr:row>
      <xdr:rowOff>152400</xdr:rowOff>
    </xdr:to>
    <xdr:graphicFrame macro="">
      <xdr:nvGraphicFramePr>
        <xdr:cNvPr id="205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0</xdr:colOff>
      <xdr:row>48</xdr:row>
      <xdr:rowOff>142875</xdr:rowOff>
    </xdr:to>
    <xdr:graphicFrame macro="">
      <xdr:nvGraphicFramePr>
        <xdr:cNvPr id="205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600075</xdr:colOff>
      <xdr:row>48</xdr:row>
      <xdr:rowOff>9525</xdr:rowOff>
    </xdr:to>
    <xdr:graphicFrame macro="">
      <xdr:nvGraphicFramePr>
        <xdr:cNvPr id="205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600075</xdr:colOff>
      <xdr:row>16</xdr:row>
      <xdr:rowOff>38100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28575</xdr:rowOff>
    </xdr:from>
    <xdr:to>
      <xdr:col>6</xdr:col>
      <xdr:colOff>600075</xdr:colOff>
      <xdr:row>31</xdr:row>
      <xdr:rowOff>161925</xdr:rowOff>
    </xdr:to>
    <xdr:graphicFrame macro="">
      <xdr:nvGraphicFramePr>
        <xdr:cNvPr id="81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16</xdr:row>
      <xdr:rowOff>0</xdr:rowOff>
    </xdr:from>
    <xdr:to>
      <xdr:col>14</xdr:col>
      <xdr:colOff>38100</xdr:colOff>
      <xdr:row>31</xdr:row>
      <xdr:rowOff>152400</xdr:rowOff>
    </xdr:to>
    <xdr:graphicFrame macro="">
      <xdr:nvGraphicFramePr>
        <xdr:cNvPr id="819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0</xdr:colOff>
      <xdr:row>48</xdr:row>
      <xdr:rowOff>142875</xdr:rowOff>
    </xdr:to>
    <xdr:graphicFrame macro="">
      <xdr:nvGraphicFramePr>
        <xdr:cNvPr id="819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600075</xdr:colOff>
      <xdr:row>48</xdr:row>
      <xdr:rowOff>9525</xdr:rowOff>
    </xdr:to>
    <xdr:graphicFrame macro="">
      <xdr:nvGraphicFramePr>
        <xdr:cNvPr id="819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600075</xdr:colOff>
      <xdr:row>16</xdr:row>
      <xdr:rowOff>38100</xdr:rowOff>
    </xdr:to>
    <xdr:graphicFrame macro="">
      <xdr:nvGraphicFramePr>
        <xdr:cNvPr id="143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28575</xdr:rowOff>
    </xdr:from>
    <xdr:to>
      <xdr:col>6</xdr:col>
      <xdr:colOff>600075</xdr:colOff>
      <xdr:row>31</xdr:row>
      <xdr:rowOff>161925</xdr:rowOff>
    </xdr:to>
    <xdr:graphicFrame macro="">
      <xdr:nvGraphicFramePr>
        <xdr:cNvPr id="1433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16</xdr:row>
      <xdr:rowOff>0</xdr:rowOff>
    </xdr:from>
    <xdr:to>
      <xdr:col>14</xdr:col>
      <xdr:colOff>38100</xdr:colOff>
      <xdr:row>31</xdr:row>
      <xdr:rowOff>152400</xdr:rowOff>
    </xdr:to>
    <xdr:graphicFrame macro="">
      <xdr:nvGraphicFramePr>
        <xdr:cNvPr id="1433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0</xdr:colOff>
      <xdr:row>48</xdr:row>
      <xdr:rowOff>142875</xdr:rowOff>
    </xdr:to>
    <xdr:graphicFrame macro="">
      <xdr:nvGraphicFramePr>
        <xdr:cNvPr id="143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600075</xdr:colOff>
      <xdr:row>48</xdr:row>
      <xdr:rowOff>9525</xdr:rowOff>
    </xdr:to>
    <xdr:graphicFrame macro="">
      <xdr:nvGraphicFramePr>
        <xdr:cNvPr id="1434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600075</xdr:colOff>
      <xdr:row>16</xdr:row>
      <xdr:rowOff>38100</xdr:rowOff>
    </xdr:to>
    <xdr:graphicFrame macro="">
      <xdr:nvGraphicFramePr>
        <xdr:cNvPr id="2048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28575</xdr:rowOff>
    </xdr:from>
    <xdr:to>
      <xdr:col>6</xdr:col>
      <xdr:colOff>600075</xdr:colOff>
      <xdr:row>31</xdr:row>
      <xdr:rowOff>161925</xdr:rowOff>
    </xdr:to>
    <xdr:graphicFrame macro="">
      <xdr:nvGraphicFramePr>
        <xdr:cNvPr id="2048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16</xdr:row>
      <xdr:rowOff>0</xdr:rowOff>
    </xdr:from>
    <xdr:to>
      <xdr:col>14</xdr:col>
      <xdr:colOff>38100</xdr:colOff>
      <xdr:row>31</xdr:row>
      <xdr:rowOff>152400</xdr:rowOff>
    </xdr:to>
    <xdr:graphicFrame macro="">
      <xdr:nvGraphicFramePr>
        <xdr:cNvPr id="2048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0</xdr:colOff>
      <xdr:row>48</xdr:row>
      <xdr:rowOff>142875</xdr:rowOff>
    </xdr:to>
    <xdr:graphicFrame macro="">
      <xdr:nvGraphicFramePr>
        <xdr:cNvPr id="2048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600075</xdr:colOff>
      <xdr:row>48</xdr:row>
      <xdr:rowOff>9525</xdr:rowOff>
    </xdr:to>
    <xdr:graphicFrame macro="">
      <xdr:nvGraphicFramePr>
        <xdr:cNvPr id="2048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600075</xdr:colOff>
      <xdr:row>16</xdr:row>
      <xdr:rowOff>38100</xdr:rowOff>
    </xdr:to>
    <xdr:graphicFrame macro="">
      <xdr:nvGraphicFramePr>
        <xdr:cNvPr id="26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28575</xdr:rowOff>
    </xdr:from>
    <xdr:to>
      <xdr:col>6</xdr:col>
      <xdr:colOff>600075</xdr:colOff>
      <xdr:row>31</xdr:row>
      <xdr:rowOff>161925</xdr:rowOff>
    </xdr:to>
    <xdr:graphicFrame macro="">
      <xdr:nvGraphicFramePr>
        <xdr:cNvPr id="266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16</xdr:row>
      <xdr:rowOff>0</xdr:rowOff>
    </xdr:from>
    <xdr:to>
      <xdr:col>14</xdr:col>
      <xdr:colOff>38100</xdr:colOff>
      <xdr:row>31</xdr:row>
      <xdr:rowOff>152400</xdr:rowOff>
    </xdr:to>
    <xdr:graphicFrame macro="">
      <xdr:nvGraphicFramePr>
        <xdr:cNvPr id="266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0</xdr:colOff>
      <xdr:row>48</xdr:row>
      <xdr:rowOff>142875</xdr:rowOff>
    </xdr:to>
    <xdr:graphicFrame macro="">
      <xdr:nvGraphicFramePr>
        <xdr:cNvPr id="266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600075</xdr:colOff>
      <xdr:row>48</xdr:row>
      <xdr:rowOff>9525</xdr:rowOff>
    </xdr:to>
    <xdr:graphicFrame macro="">
      <xdr:nvGraphicFramePr>
        <xdr:cNvPr id="266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600075</xdr:colOff>
      <xdr:row>16</xdr:row>
      <xdr:rowOff>38100</xdr:rowOff>
    </xdr:to>
    <xdr:graphicFrame macro="">
      <xdr:nvGraphicFramePr>
        <xdr:cNvPr id="327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28575</xdr:rowOff>
    </xdr:from>
    <xdr:to>
      <xdr:col>6</xdr:col>
      <xdr:colOff>600075</xdr:colOff>
      <xdr:row>31</xdr:row>
      <xdr:rowOff>161925</xdr:rowOff>
    </xdr:to>
    <xdr:graphicFrame macro="">
      <xdr:nvGraphicFramePr>
        <xdr:cNvPr id="327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16</xdr:row>
      <xdr:rowOff>0</xdr:rowOff>
    </xdr:from>
    <xdr:to>
      <xdr:col>14</xdr:col>
      <xdr:colOff>38100</xdr:colOff>
      <xdr:row>31</xdr:row>
      <xdr:rowOff>152400</xdr:rowOff>
    </xdr:to>
    <xdr:graphicFrame macro="">
      <xdr:nvGraphicFramePr>
        <xdr:cNvPr id="327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0</xdr:colOff>
      <xdr:row>48</xdr:row>
      <xdr:rowOff>142875</xdr:rowOff>
    </xdr:to>
    <xdr:graphicFrame macro="">
      <xdr:nvGraphicFramePr>
        <xdr:cNvPr id="32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600075</xdr:colOff>
      <xdr:row>48</xdr:row>
      <xdr:rowOff>9525</xdr:rowOff>
    </xdr:to>
    <xdr:graphicFrame macro="">
      <xdr:nvGraphicFramePr>
        <xdr:cNvPr id="3277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600075</xdr:colOff>
      <xdr:row>16</xdr:row>
      <xdr:rowOff>38100</xdr:rowOff>
    </xdr:to>
    <xdr:graphicFrame macro="">
      <xdr:nvGraphicFramePr>
        <xdr:cNvPr id="3891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28575</xdr:rowOff>
    </xdr:from>
    <xdr:to>
      <xdr:col>6</xdr:col>
      <xdr:colOff>600075</xdr:colOff>
      <xdr:row>31</xdr:row>
      <xdr:rowOff>161925</xdr:rowOff>
    </xdr:to>
    <xdr:graphicFrame macro="">
      <xdr:nvGraphicFramePr>
        <xdr:cNvPr id="3891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38100</xdr:colOff>
      <xdr:row>16</xdr:row>
      <xdr:rowOff>0</xdr:rowOff>
    </xdr:from>
    <xdr:to>
      <xdr:col>14</xdr:col>
      <xdr:colOff>38100</xdr:colOff>
      <xdr:row>31</xdr:row>
      <xdr:rowOff>152400</xdr:rowOff>
    </xdr:to>
    <xdr:graphicFrame macro="">
      <xdr:nvGraphicFramePr>
        <xdr:cNvPr id="3891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66675</xdr:rowOff>
    </xdr:from>
    <xdr:to>
      <xdr:col>7</xdr:col>
      <xdr:colOff>0</xdr:colOff>
      <xdr:row>48</xdr:row>
      <xdr:rowOff>142875</xdr:rowOff>
    </xdr:to>
    <xdr:graphicFrame macro="">
      <xdr:nvGraphicFramePr>
        <xdr:cNvPr id="389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13</xdr:col>
      <xdr:colOff>600075</xdr:colOff>
      <xdr:row>48</xdr:row>
      <xdr:rowOff>9525</xdr:rowOff>
    </xdr:to>
    <xdr:graphicFrame macro="">
      <xdr:nvGraphicFramePr>
        <xdr:cNvPr id="3891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4"/>
  <sheetViews>
    <sheetView tabSelected="1" workbookViewId="0">
      <selection activeCell="O10" sqref="O10"/>
    </sheetView>
  </sheetViews>
  <sheetFormatPr defaultRowHeight="15" x14ac:dyDescent="0.25"/>
  <cols>
    <col min="1" max="1" width="11.5703125" bestFit="1" customWidth="1"/>
  </cols>
  <sheetData>
    <row r="3" spans="1:10" ht="23.25" x14ac:dyDescent="0.35">
      <c r="A3" s="18" t="s">
        <v>57</v>
      </c>
      <c r="B3" s="18"/>
      <c r="C3" s="18"/>
      <c r="D3" s="18"/>
    </row>
    <row r="4" spans="1:10" ht="23.25" x14ac:dyDescent="0.35">
      <c r="A4" s="18" t="s">
        <v>56</v>
      </c>
      <c r="B4" s="18"/>
      <c r="C4" s="18"/>
      <c r="D4" s="18"/>
    </row>
    <row r="5" spans="1:10" ht="23.25" x14ac:dyDescent="0.35">
      <c r="A5" s="18"/>
      <c r="B5" s="18"/>
      <c r="C5" s="18"/>
      <c r="D5" s="18"/>
    </row>
    <row r="6" spans="1:10" ht="23.25" x14ac:dyDescent="0.35">
      <c r="A6" s="20" t="s">
        <v>75</v>
      </c>
      <c r="B6" s="20"/>
      <c r="C6" s="20"/>
      <c r="D6" s="20"/>
      <c r="E6" s="17"/>
      <c r="F6" s="17"/>
      <c r="G6" s="17"/>
      <c r="H6" s="17"/>
      <c r="I6" s="17"/>
    </row>
    <row r="8" spans="1:10" ht="18.75" x14ac:dyDescent="0.3">
      <c r="A8" s="22" t="s">
        <v>55</v>
      </c>
      <c r="B8" s="22"/>
      <c r="C8" s="22"/>
      <c r="D8" s="22"/>
      <c r="E8" s="22"/>
      <c r="F8" s="22"/>
      <c r="G8" s="22"/>
      <c r="H8" s="22"/>
      <c r="I8" s="22"/>
      <c r="J8" s="22"/>
    </row>
    <row r="9" spans="1:10" ht="18.75" x14ac:dyDescent="0.3">
      <c r="A9" s="23">
        <v>40762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8.75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</row>
    <row r="11" spans="1:10" ht="18.75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0" ht="18.75" x14ac:dyDescent="0.3">
      <c r="A12" s="22" t="s">
        <v>76</v>
      </c>
      <c r="B12" s="22"/>
      <c r="C12" s="22"/>
      <c r="D12" s="22"/>
      <c r="E12" s="22"/>
      <c r="F12" s="22"/>
      <c r="G12" s="22"/>
      <c r="H12" s="22"/>
      <c r="I12" s="22"/>
      <c r="J12" s="22"/>
    </row>
    <row r="13" spans="1:10" ht="18.75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8.75" x14ac:dyDescent="0.3">
      <c r="A14" s="22" t="s">
        <v>59</v>
      </c>
      <c r="B14" s="22"/>
      <c r="C14" s="22"/>
      <c r="D14" s="22"/>
      <c r="E14" s="22"/>
      <c r="F14" s="22"/>
      <c r="G14" s="22"/>
      <c r="H14" s="22"/>
      <c r="I14" s="22"/>
      <c r="J14" s="22"/>
    </row>
    <row r="15" spans="1:10" ht="18.75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ht="18.75" x14ac:dyDescent="0.3">
      <c r="A16" s="22" t="s">
        <v>58</v>
      </c>
      <c r="B16" s="22"/>
      <c r="C16" s="22"/>
      <c r="D16" s="22"/>
      <c r="E16" s="22"/>
      <c r="F16" s="22"/>
      <c r="G16" s="22"/>
      <c r="H16" s="22"/>
      <c r="I16" s="22"/>
      <c r="J16" s="22"/>
    </row>
    <row r="17" spans="1:10" ht="18.75" x14ac:dyDescent="0.3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 ht="18.75" x14ac:dyDescent="0.3">
      <c r="A18" s="22" t="s">
        <v>74</v>
      </c>
      <c r="B18" s="22"/>
      <c r="C18" s="22"/>
      <c r="D18" s="22"/>
      <c r="E18" s="22"/>
      <c r="F18" s="22"/>
      <c r="G18" s="22"/>
      <c r="H18" s="22"/>
      <c r="I18" s="22"/>
      <c r="J18" s="22"/>
    </row>
    <row r="19" spans="1:10" ht="18.75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ht="18.75" x14ac:dyDescent="0.3">
      <c r="A20" s="22" t="s">
        <v>125</v>
      </c>
      <c r="B20" s="22"/>
      <c r="C20" s="22"/>
      <c r="D20" s="22"/>
      <c r="E20" s="22"/>
      <c r="F20" s="22"/>
      <c r="G20" s="22"/>
      <c r="H20" s="22"/>
      <c r="I20" s="22"/>
      <c r="J20" s="22"/>
    </row>
    <row r="21" spans="1:10" ht="18.75" x14ac:dyDescent="0.3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ht="18.75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ht="18.75" x14ac:dyDescent="0.3">
      <c r="A23" s="22" t="s">
        <v>81</v>
      </c>
      <c r="B23" s="22"/>
      <c r="C23" s="22"/>
      <c r="D23" s="22"/>
      <c r="E23" s="22"/>
      <c r="F23" s="22"/>
      <c r="G23" s="22"/>
      <c r="H23" s="22"/>
      <c r="I23" s="22"/>
      <c r="J23" s="22"/>
    </row>
    <row r="24" spans="1:10" ht="18.75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8.75" x14ac:dyDescent="0.3">
      <c r="A25" s="22" t="s">
        <v>77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10" ht="18.75" x14ac:dyDescent="0.3">
      <c r="A26" s="22" t="s">
        <v>78</v>
      </c>
      <c r="B26" s="22"/>
      <c r="C26" s="22"/>
      <c r="D26" s="22"/>
      <c r="E26" s="22"/>
      <c r="F26" s="22"/>
      <c r="G26" s="22"/>
      <c r="H26" s="22"/>
      <c r="I26" s="22"/>
      <c r="J26" s="22"/>
    </row>
    <row r="27" spans="1:10" ht="18.75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ht="18.75" x14ac:dyDescent="0.3">
      <c r="A28" s="22" t="s">
        <v>79</v>
      </c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18.75" x14ac:dyDescent="0.3">
      <c r="A29" s="22" t="s">
        <v>80</v>
      </c>
      <c r="B29" s="22"/>
      <c r="C29" s="22"/>
      <c r="D29" s="22"/>
      <c r="E29" s="22"/>
      <c r="F29" s="22"/>
      <c r="G29" s="22"/>
      <c r="H29" s="22"/>
      <c r="I29" s="22"/>
      <c r="J29" s="22"/>
    </row>
    <row r="30" spans="1:10" ht="18.75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ht="18.75" x14ac:dyDescent="0.3">
      <c r="A31" s="22" t="s">
        <v>109</v>
      </c>
    </row>
    <row r="32" spans="1:10" ht="18.75" x14ac:dyDescent="0.3">
      <c r="A32" s="22" t="s">
        <v>110</v>
      </c>
    </row>
    <row r="34" spans="1:1" ht="18.75" x14ac:dyDescent="0.3">
      <c r="A34" s="22" t="s">
        <v>124</v>
      </c>
    </row>
  </sheetData>
  <pageMargins left="0.45" right="0.45" top="0.75" bottom="0.75" header="0.3" footer="0.3"/>
  <pageSetup scale="8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4"/>
  <sheetViews>
    <sheetView topLeftCell="A13" zoomScale="80" zoomScaleNormal="80" workbookViewId="0">
      <selection activeCell="D171" sqref="D171"/>
    </sheetView>
  </sheetViews>
  <sheetFormatPr defaultRowHeight="15" x14ac:dyDescent="0.25"/>
  <cols>
    <col min="1" max="1" width="17.28515625" customWidth="1"/>
    <col min="30" max="30" width="13.140625" customWidth="1"/>
  </cols>
  <sheetData>
    <row r="1" spans="1:41" ht="18.75" x14ac:dyDescent="0.3">
      <c r="A1" s="13" t="s">
        <v>27</v>
      </c>
      <c r="B1" s="3"/>
      <c r="G1" s="2" t="s">
        <v>54</v>
      </c>
      <c r="H1" s="10"/>
      <c r="I1" s="9"/>
      <c r="N1" t="s">
        <v>39</v>
      </c>
    </row>
    <row r="2" spans="1:41" x14ac:dyDescent="0.25">
      <c r="AD2" t="s">
        <v>34</v>
      </c>
      <c r="AH2" s="17" t="s">
        <v>52</v>
      </c>
      <c r="AI2" s="17"/>
    </row>
    <row r="3" spans="1:41" x14ac:dyDescent="0.25">
      <c r="A3" s="14" t="s">
        <v>20</v>
      </c>
      <c r="C3" s="15" t="s">
        <v>45</v>
      </c>
      <c r="D3" s="3"/>
      <c r="E3" s="3"/>
      <c r="F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 t="s">
        <v>32</v>
      </c>
      <c r="AE3" s="4" t="s">
        <v>28</v>
      </c>
      <c r="AF3" s="2"/>
      <c r="AG3" s="2"/>
      <c r="AI3" s="7"/>
      <c r="AJ3" s="2"/>
      <c r="AK3" s="2"/>
      <c r="AL3" s="2"/>
      <c r="AM3" s="2"/>
      <c r="AN3" s="2"/>
      <c r="AO3" s="2"/>
    </row>
    <row r="4" spans="1:41" x14ac:dyDescent="0.25">
      <c r="A4" s="1" t="s">
        <v>8</v>
      </c>
      <c r="B4" s="3"/>
      <c r="C4" s="3">
        <v>1984</v>
      </c>
      <c r="D4" s="3">
        <v>85</v>
      </c>
      <c r="E4" s="3">
        <v>86</v>
      </c>
      <c r="F4" s="3">
        <v>87</v>
      </c>
      <c r="G4" s="3">
        <v>88</v>
      </c>
      <c r="H4" s="3">
        <v>89</v>
      </c>
      <c r="I4" s="3">
        <v>90</v>
      </c>
      <c r="J4" s="3">
        <v>91</v>
      </c>
      <c r="K4" s="3">
        <v>92</v>
      </c>
      <c r="L4" s="3">
        <v>93</v>
      </c>
      <c r="M4" s="3">
        <v>94</v>
      </c>
      <c r="N4" s="3">
        <v>95</v>
      </c>
      <c r="O4" s="3">
        <v>96</v>
      </c>
      <c r="P4" s="3">
        <v>97</v>
      </c>
      <c r="Q4" s="3">
        <v>98</v>
      </c>
      <c r="R4" s="3">
        <v>99</v>
      </c>
      <c r="S4" s="3">
        <v>2000</v>
      </c>
      <c r="T4" s="5" t="s">
        <v>11</v>
      </c>
      <c r="U4" s="5" t="s">
        <v>12</v>
      </c>
      <c r="V4" s="5" t="s">
        <v>13</v>
      </c>
      <c r="W4" s="5" t="s">
        <v>14</v>
      </c>
      <c r="X4" s="5" t="s">
        <v>15</v>
      </c>
      <c r="Y4" s="5" t="s">
        <v>16</v>
      </c>
      <c r="Z4" s="5" t="s">
        <v>17</v>
      </c>
      <c r="AA4" s="5" t="s">
        <v>18</v>
      </c>
      <c r="AB4" s="5" t="s">
        <v>19</v>
      </c>
      <c r="AC4" s="3">
        <v>2010</v>
      </c>
      <c r="AD4" s="3"/>
      <c r="AE4" s="4" t="s">
        <v>29</v>
      </c>
      <c r="AF4" s="2" t="s">
        <v>30</v>
      </c>
      <c r="AG4" s="2"/>
      <c r="AH4" s="7" t="s">
        <v>38</v>
      </c>
      <c r="AI4" s="7"/>
      <c r="AJ4" s="2"/>
      <c r="AK4" s="2"/>
      <c r="AL4" s="2"/>
      <c r="AM4" s="2"/>
      <c r="AN4" s="2"/>
      <c r="AO4" s="2"/>
    </row>
    <row r="5" spans="1:41" x14ac:dyDescent="0.25">
      <c r="A5" t="s">
        <v>9</v>
      </c>
      <c r="B5" s="3" t="s">
        <v>1</v>
      </c>
      <c r="C5" s="3">
        <v>973</v>
      </c>
      <c r="D5" s="3">
        <v>732</v>
      </c>
      <c r="E5" s="3">
        <v>591</v>
      </c>
      <c r="F5" s="3">
        <v>540</v>
      </c>
      <c r="G5" s="3">
        <v>759</v>
      </c>
      <c r="H5" s="3">
        <v>705</v>
      </c>
      <c r="I5" s="3">
        <v>329</v>
      </c>
      <c r="J5" s="3">
        <v>243</v>
      </c>
      <c r="K5" s="3">
        <v>176</v>
      </c>
      <c r="L5" s="3">
        <v>34</v>
      </c>
      <c r="M5" s="3">
        <v>187</v>
      </c>
      <c r="N5" s="3">
        <v>0</v>
      </c>
      <c r="O5" s="3">
        <v>13</v>
      </c>
      <c r="P5" s="3">
        <v>40</v>
      </c>
      <c r="Q5">
        <v>3</v>
      </c>
      <c r="R5">
        <v>137</v>
      </c>
      <c r="S5">
        <v>49</v>
      </c>
      <c r="T5">
        <v>108</v>
      </c>
      <c r="U5">
        <v>72</v>
      </c>
      <c r="V5">
        <v>42</v>
      </c>
      <c r="W5">
        <v>42</v>
      </c>
      <c r="X5">
        <v>221</v>
      </c>
      <c r="Y5">
        <v>140</v>
      </c>
      <c r="Z5">
        <v>210</v>
      </c>
      <c r="AA5">
        <v>258</v>
      </c>
      <c r="AB5">
        <v>210</v>
      </c>
      <c r="AC5" s="3">
        <v>219</v>
      </c>
      <c r="AD5" s="16" t="s">
        <v>1</v>
      </c>
      <c r="AE5" s="11">
        <f>SUM(C5:AC5)</f>
        <v>7033</v>
      </c>
      <c r="AF5" s="6">
        <f>+AE5/$AE$12</f>
        <v>0.58128770972807675</v>
      </c>
      <c r="AG5" s="2"/>
      <c r="AH5" s="7" t="s">
        <v>35</v>
      </c>
      <c r="AI5" s="7"/>
      <c r="AJ5" s="2"/>
      <c r="AK5" s="2"/>
      <c r="AL5" s="2"/>
      <c r="AM5" s="2"/>
      <c r="AN5" s="2"/>
      <c r="AO5" s="2"/>
    </row>
    <row r="6" spans="1:41" x14ac:dyDescent="0.25">
      <c r="A6" t="s">
        <v>26</v>
      </c>
      <c r="B6" s="3" t="s">
        <v>2</v>
      </c>
      <c r="C6" s="3">
        <v>51</v>
      </c>
      <c r="D6" s="3">
        <v>685</v>
      </c>
      <c r="E6" s="3">
        <v>464</v>
      </c>
      <c r="F6" s="3">
        <v>332</v>
      </c>
      <c r="G6" s="3">
        <v>501</v>
      </c>
      <c r="H6" s="3">
        <v>261</v>
      </c>
      <c r="I6" s="3">
        <v>159</v>
      </c>
      <c r="J6" s="3">
        <v>335</v>
      </c>
      <c r="K6" s="3">
        <v>73</v>
      </c>
      <c r="L6" s="3">
        <v>63</v>
      </c>
      <c r="M6" s="3">
        <v>112</v>
      </c>
      <c r="N6" s="3">
        <v>0</v>
      </c>
      <c r="O6" s="3">
        <v>16</v>
      </c>
      <c r="P6" s="3">
        <v>40</v>
      </c>
      <c r="Q6">
        <v>28</v>
      </c>
      <c r="R6">
        <v>173</v>
      </c>
      <c r="S6">
        <v>29</v>
      </c>
      <c r="T6">
        <v>79</v>
      </c>
      <c r="U6">
        <v>77</v>
      </c>
      <c r="V6">
        <v>49</v>
      </c>
      <c r="W6">
        <v>25</v>
      </c>
      <c r="X6">
        <v>88</v>
      </c>
      <c r="Y6">
        <v>216</v>
      </c>
      <c r="Z6">
        <v>147</v>
      </c>
      <c r="AA6">
        <v>174</v>
      </c>
      <c r="AB6">
        <v>147</v>
      </c>
      <c r="AC6" s="3">
        <v>198</v>
      </c>
      <c r="AD6" s="16" t="s">
        <v>2</v>
      </c>
      <c r="AE6" s="11">
        <f t="shared" ref="AE6:AE11" si="0">SUM(C6:AC6)</f>
        <v>4522</v>
      </c>
      <c r="AF6" s="6">
        <f t="shared" ref="AF6:AF12" si="1">+AE6/$AE$12</f>
        <v>0.37374989668567649</v>
      </c>
      <c r="AG6" s="2"/>
      <c r="AH6" s="7"/>
      <c r="AI6" s="7"/>
      <c r="AJ6" s="2"/>
      <c r="AK6" s="2"/>
      <c r="AL6" s="2"/>
      <c r="AM6" s="2"/>
      <c r="AN6" s="2"/>
      <c r="AO6" s="2"/>
    </row>
    <row r="7" spans="1:41" x14ac:dyDescent="0.25">
      <c r="A7" t="s">
        <v>25</v>
      </c>
      <c r="B7" s="3" t="s">
        <v>3</v>
      </c>
      <c r="C7" s="3">
        <v>49</v>
      </c>
      <c r="D7" s="3">
        <v>47</v>
      </c>
      <c r="E7" s="3">
        <v>58</v>
      </c>
      <c r="F7" s="3">
        <v>28</v>
      </c>
      <c r="G7" s="3">
        <v>70</v>
      </c>
      <c r="H7" s="3">
        <v>35</v>
      </c>
      <c r="I7" s="3">
        <v>22</v>
      </c>
      <c r="J7" s="3">
        <v>30</v>
      </c>
      <c r="K7" s="3">
        <v>13</v>
      </c>
      <c r="L7" s="3">
        <v>6</v>
      </c>
      <c r="M7" s="3">
        <v>15</v>
      </c>
      <c r="N7" s="3">
        <v>0</v>
      </c>
      <c r="O7" s="3">
        <v>5</v>
      </c>
      <c r="P7" s="3">
        <v>8</v>
      </c>
      <c r="Q7">
        <v>2</v>
      </c>
      <c r="R7">
        <v>33</v>
      </c>
      <c r="S7">
        <v>9</v>
      </c>
      <c r="T7">
        <v>9</v>
      </c>
      <c r="U7">
        <v>9</v>
      </c>
      <c r="V7">
        <v>3</v>
      </c>
      <c r="W7">
        <v>0</v>
      </c>
      <c r="X7">
        <v>2</v>
      </c>
      <c r="Y7">
        <v>6</v>
      </c>
      <c r="Z7">
        <v>4</v>
      </c>
      <c r="AA7">
        <v>17</v>
      </c>
      <c r="AB7">
        <v>4</v>
      </c>
      <c r="AC7" s="3">
        <v>5</v>
      </c>
      <c r="AD7" s="16" t="s">
        <v>3</v>
      </c>
      <c r="AE7" s="11">
        <f t="shared" si="0"/>
        <v>489</v>
      </c>
      <c r="AF7" s="6">
        <f t="shared" si="1"/>
        <v>4.0416563352343171E-2</v>
      </c>
      <c r="AG7" s="2"/>
      <c r="AH7" s="7">
        <f>SUM(AE7:AE11)</f>
        <v>544</v>
      </c>
      <c r="AI7" s="7" t="s">
        <v>36</v>
      </c>
      <c r="AJ7" s="2"/>
      <c r="AK7" s="2"/>
      <c r="AL7" s="2"/>
      <c r="AM7" s="2"/>
      <c r="AN7" s="2"/>
      <c r="AO7" s="2"/>
    </row>
    <row r="8" spans="1:41" x14ac:dyDescent="0.25">
      <c r="A8" t="s">
        <v>24</v>
      </c>
      <c r="B8" s="3" t="s">
        <v>4</v>
      </c>
      <c r="C8" s="3">
        <v>9</v>
      </c>
      <c r="D8" s="3">
        <v>4</v>
      </c>
      <c r="E8" s="3">
        <v>4</v>
      </c>
      <c r="F8" s="3">
        <v>5</v>
      </c>
      <c r="G8" s="3">
        <v>6</v>
      </c>
      <c r="H8" s="3">
        <v>5</v>
      </c>
      <c r="I8" s="3">
        <v>2</v>
      </c>
      <c r="J8" s="3">
        <v>2</v>
      </c>
      <c r="K8" s="3">
        <v>0</v>
      </c>
      <c r="L8" s="3">
        <v>1</v>
      </c>
      <c r="M8" s="3">
        <v>4</v>
      </c>
      <c r="N8" s="3">
        <v>0</v>
      </c>
      <c r="O8" s="3">
        <v>0</v>
      </c>
      <c r="P8" s="3">
        <v>0</v>
      </c>
      <c r="Q8">
        <v>0</v>
      </c>
      <c r="R8">
        <v>2</v>
      </c>
      <c r="S8">
        <v>2</v>
      </c>
      <c r="T8">
        <v>1</v>
      </c>
      <c r="U8">
        <v>1</v>
      </c>
      <c r="V8">
        <v>0</v>
      </c>
      <c r="W8">
        <v>0</v>
      </c>
      <c r="X8">
        <v>0</v>
      </c>
      <c r="Y8">
        <v>0</v>
      </c>
      <c r="Z8">
        <v>0</v>
      </c>
      <c r="AA8">
        <v>1</v>
      </c>
      <c r="AB8">
        <v>0</v>
      </c>
      <c r="AC8" s="3">
        <v>1</v>
      </c>
      <c r="AD8" s="16" t="s">
        <v>4</v>
      </c>
      <c r="AE8" s="11">
        <f t="shared" si="0"/>
        <v>50</v>
      </c>
      <c r="AF8" s="6">
        <f t="shared" si="1"/>
        <v>4.1325729399123894E-3</v>
      </c>
      <c r="AG8" s="2"/>
      <c r="AH8" s="7"/>
      <c r="AI8" s="7"/>
      <c r="AJ8" s="2"/>
      <c r="AK8" s="2"/>
      <c r="AL8" s="2"/>
      <c r="AM8" s="2"/>
      <c r="AN8" s="2"/>
      <c r="AO8" s="2"/>
    </row>
    <row r="9" spans="1:41" x14ac:dyDescent="0.25">
      <c r="A9" t="s">
        <v>21</v>
      </c>
      <c r="B9" s="3" t="s">
        <v>5</v>
      </c>
      <c r="C9" s="3">
        <v>1</v>
      </c>
      <c r="D9" s="3">
        <v>3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1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 s="3">
        <v>0</v>
      </c>
      <c r="AD9" s="16" t="s">
        <v>5</v>
      </c>
      <c r="AE9" s="11">
        <f t="shared" si="0"/>
        <v>5</v>
      </c>
      <c r="AF9" s="6">
        <f t="shared" si="1"/>
        <v>4.1325729399123895E-4</v>
      </c>
      <c r="AG9" s="2"/>
      <c r="AH9" s="7"/>
      <c r="AI9" s="7"/>
      <c r="AJ9" s="2"/>
      <c r="AK9" s="2"/>
      <c r="AL9" s="2"/>
      <c r="AM9" s="2"/>
      <c r="AN9" s="2"/>
      <c r="AO9" s="2"/>
    </row>
    <row r="10" spans="1:41" x14ac:dyDescent="0.25">
      <c r="A10" t="s">
        <v>23</v>
      </c>
      <c r="B10" s="3" t="s">
        <v>6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 s="3">
        <v>0</v>
      </c>
      <c r="AD10" s="16" t="s">
        <v>6</v>
      </c>
      <c r="AE10" s="11">
        <f t="shared" si="0"/>
        <v>0</v>
      </c>
      <c r="AF10" s="6">
        <f t="shared" si="1"/>
        <v>0</v>
      </c>
      <c r="AG10" s="2"/>
      <c r="AH10" s="7"/>
      <c r="AI10" s="7"/>
      <c r="AJ10" s="2"/>
      <c r="AK10" s="2"/>
      <c r="AL10" s="2"/>
      <c r="AM10" s="2"/>
      <c r="AN10" s="2"/>
      <c r="AO10" s="2"/>
    </row>
    <row r="11" spans="1:41" x14ac:dyDescent="0.25">
      <c r="A11" t="s">
        <v>22</v>
      </c>
      <c r="B11" s="3" t="s">
        <v>7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 s="3">
        <v>0</v>
      </c>
      <c r="AD11" s="16" t="s">
        <v>7</v>
      </c>
      <c r="AE11" s="11">
        <f t="shared" si="0"/>
        <v>0</v>
      </c>
      <c r="AF11" s="6">
        <f t="shared" si="1"/>
        <v>0</v>
      </c>
      <c r="AG11" s="2"/>
      <c r="AH11" s="7"/>
      <c r="AI11" s="7"/>
      <c r="AJ11" s="2"/>
      <c r="AK11" s="2"/>
      <c r="AL11" s="2"/>
      <c r="AM11" s="2"/>
      <c r="AN11" s="2"/>
      <c r="AO11" s="2"/>
    </row>
    <row r="12" spans="1:41" x14ac:dyDescent="0.25">
      <c r="B12" s="3" t="s">
        <v>0</v>
      </c>
      <c r="C12" s="3">
        <f>SUM(C5:C11)</f>
        <v>1083</v>
      </c>
      <c r="D12" s="3">
        <f t="shared" ref="D12:AC12" si="2">SUM(D5:D11)</f>
        <v>1471</v>
      </c>
      <c r="E12" s="3">
        <f t="shared" si="2"/>
        <v>1117</v>
      </c>
      <c r="F12" s="3">
        <f t="shared" si="2"/>
        <v>905</v>
      </c>
      <c r="G12" s="3">
        <f t="shared" si="2"/>
        <v>1336</v>
      </c>
      <c r="H12" s="3">
        <f t="shared" si="2"/>
        <v>1006</v>
      </c>
      <c r="I12" s="3">
        <f t="shared" si="2"/>
        <v>512</v>
      </c>
      <c r="J12" s="3">
        <f t="shared" si="2"/>
        <v>610</v>
      </c>
      <c r="K12" s="3">
        <f t="shared" si="2"/>
        <v>262</v>
      </c>
      <c r="L12" s="3">
        <f t="shared" si="2"/>
        <v>104</v>
      </c>
      <c r="M12" s="3">
        <f t="shared" si="2"/>
        <v>318</v>
      </c>
      <c r="N12" s="3">
        <f t="shared" si="2"/>
        <v>0</v>
      </c>
      <c r="O12" s="3">
        <f t="shared" si="2"/>
        <v>34</v>
      </c>
      <c r="P12" s="3">
        <f t="shared" si="2"/>
        <v>89</v>
      </c>
      <c r="Q12" s="3">
        <f t="shared" si="2"/>
        <v>33</v>
      </c>
      <c r="R12" s="3">
        <f t="shared" si="2"/>
        <v>345</v>
      </c>
      <c r="S12" s="3">
        <f t="shared" si="2"/>
        <v>89</v>
      </c>
      <c r="T12" s="3">
        <f t="shared" si="2"/>
        <v>197</v>
      </c>
      <c r="U12" s="3">
        <f t="shared" si="2"/>
        <v>159</v>
      </c>
      <c r="V12" s="3">
        <f t="shared" si="2"/>
        <v>94</v>
      </c>
      <c r="W12" s="3">
        <f t="shared" si="2"/>
        <v>67</v>
      </c>
      <c r="X12" s="3">
        <f t="shared" si="2"/>
        <v>311</v>
      </c>
      <c r="Y12" s="3">
        <f t="shared" si="2"/>
        <v>362</v>
      </c>
      <c r="Z12" s="3">
        <f t="shared" si="2"/>
        <v>361</v>
      </c>
      <c r="AA12" s="3">
        <f t="shared" si="2"/>
        <v>450</v>
      </c>
      <c r="AB12" s="3">
        <f t="shared" si="2"/>
        <v>361</v>
      </c>
      <c r="AC12" s="3">
        <f t="shared" si="2"/>
        <v>423</v>
      </c>
      <c r="AD12" s="16" t="s">
        <v>0</v>
      </c>
      <c r="AE12" s="11">
        <f>SUM(C12:AD12)</f>
        <v>12099</v>
      </c>
      <c r="AF12" s="6">
        <f t="shared" si="1"/>
        <v>1</v>
      </c>
      <c r="AG12" s="2"/>
      <c r="AH12" s="7"/>
      <c r="AI12" s="7"/>
      <c r="AJ12" s="2"/>
      <c r="AK12" s="2"/>
      <c r="AL12" s="2"/>
      <c r="AM12" s="2"/>
      <c r="AN12" s="2"/>
      <c r="AO12" s="2"/>
    </row>
    <row r="13" spans="1:4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16"/>
      <c r="AE13" s="11"/>
      <c r="AF13" s="6"/>
      <c r="AG13" s="2"/>
      <c r="AH13" s="7"/>
      <c r="AI13" s="7"/>
      <c r="AJ13" s="2"/>
      <c r="AK13" s="2"/>
      <c r="AL13" s="2"/>
      <c r="AM13" s="2"/>
      <c r="AN13" s="2"/>
      <c r="AO13" s="2"/>
    </row>
    <row r="14" spans="1:41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16"/>
      <c r="AE14" s="11"/>
      <c r="AF14" s="6"/>
      <c r="AG14" s="2"/>
      <c r="AH14" s="7"/>
      <c r="AI14" s="7"/>
      <c r="AJ14" s="2"/>
      <c r="AK14" s="2"/>
      <c r="AL14" s="2"/>
      <c r="AM14" s="2"/>
      <c r="AN14" s="2"/>
      <c r="AO14" s="2"/>
    </row>
    <row r="15" spans="1:41" x14ac:dyDescent="0.25">
      <c r="AE15" s="12"/>
      <c r="AH15" s="8"/>
      <c r="AI15" s="8"/>
    </row>
    <row r="16" spans="1:41" x14ac:dyDescent="0.25">
      <c r="A16" s="1"/>
      <c r="B16" s="3"/>
      <c r="C16" s="15" t="s">
        <v>46</v>
      </c>
      <c r="D16" s="3"/>
      <c r="E16" s="3"/>
      <c r="F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t="s">
        <v>31</v>
      </c>
      <c r="AE16" s="12"/>
      <c r="AH16" s="8"/>
      <c r="AI16" s="8"/>
    </row>
    <row r="17" spans="1:35" x14ac:dyDescent="0.25">
      <c r="A17" t="s">
        <v>9</v>
      </c>
      <c r="B17" s="3" t="s">
        <v>1</v>
      </c>
      <c r="C17" s="3">
        <v>125</v>
      </c>
      <c r="D17" s="3">
        <v>0</v>
      </c>
      <c r="E17" s="3">
        <v>114</v>
      </c>
      <c r="F17" s="3">
        <v>83</v>
      </c>
      <c r="G17" s="3">
        <v>177</v>
      </c>
      <c r="H17" s="3">
        <v>415</v>
      </c>
      <c r="I17" s="3">
        <v>99</v>
      </c>
      <c r="J17" s="3">
        <v>28</v>
      </c>
      <c r="K17" s="3">
        <v>22</v>
      </c>
      <c r="L17" s="3">
        <v>7</v>
      </c>
      <c r="M17" s="3">
        <v>26</v>
      </c>
      <c r="N17" s="3">
        <v>0</v>
      </c>
      <c r="O17" s="3">
        <v>2</v>
      </c>
      <c r="P17" s="3">
        <v>6</v>
      </c>
      <c r="Q17">
        <v>2</v>
      </c>
      <c r="R17">
        <v>45</v>
      </c>
      <c r="S17">
        <v>9</v>
      </c>
      <c r="T17">
        <v>17</v>
      </c>
      <c r="U17">
        <v>14</v>
      </c>
      <c r="V17">
        <v>8</v>
      </c>
      <c r="W17">
        <v>5</v>
      </c>
      <c r="X17">
        <v>34</v>
      </c>
      <c r="Y17">
        <v>16</v>
      </c>
      <c r="Z17">
        <v>22</v>
      </c>
      <c r="AA17" s="3">
        <v>35</v>
      </c>
      <c r="AB17" s="3">
        <v>22</v>
      </c>
      <c r="AC17" s="3">
        <v>27</v>
      </c>
      <c r="AD17" s="16" t="s">
        <v>1</v>
      </c>
      <c r="AE17" s="11">
        <f t="shared" ref="AE17:AE24" si="3">SUM(C17:AC17)</f>
        <v>1360</v>
      </c>
      <c r="AF17" s="6">
        <f>+AE17/$AE$24</f>
        <v>4.2868400315208825E-2</v>
      </c>
      <c r="AH17" s="8"/>
      <c r="AI17" s="8"/>
    </row>
    <row r="18" spans="1:35" x14ac:dyDescent="0.25">
      <c r="A18" t="s">
        <v>26</v>
      </c>
      <c r="B18" s="3" t="s">
        <v>2</v>
      </c>
      <c r="C18" s="3">
        <v>1046</v>
      </c>
      <c r="D18" s="3">
        <v>1205</v>
      </c>
      <c r="E18" s="3">
        <v>764</v>
      </c>
      <c r="F18" s="3">
        <v>545</v>
      </c>
      <c r="G18" s="3">
        <v>843</v>
      </c>
      <c r="H18" s="3">
        <v>538</v>
      </c>
      <c r="I18" s="3">
        <v>343</v>
      </c>
      <c r="J18" s="3">
        <v>511</v>
      </c>
      <c r="K18" s="3">
        <v>132</v>
      </c>
      <c r="L18" s="3">
        <v>123</v>
      </c>
      <c r="M18" s="3">
        <v>220</v>
      </c>
      <c r="N18" s="3">
        <v>0</v>
      </c>
      <c r="O18" s="3">
        <v>29</v>
      </c>
      <c r="P18" s="3">
        <v>96</v>
      </c>
      <c r="Q18">
        <v>83</v>
      </c>
      <c r="R18">
        <v>439</v>
      </c>
      <c r="S18">
        <v>74</v>
      </c>
      <c r="T18">
        <v>177</v>
      </c>
      <c r="U18">
        <v>199</v>
      </c>
      <c r="V18">
        <v>81</v>
      </c>
      <c r="W18">
        <v>59</v>
      </c>
      <c r="X18">
        <v>167</v>
      </c>
      <c r="Y18">
        <v>247</v>
      </c>
      <c r="Z18">
        <v>163</v>
      </c>
      <c r="AA18" s="3">
        <v>311</v>
      </c>
      <c r="AB18" s="3">
        <v>163</v>
      </c>
      <c r="AC18" s="3">
        <v>204</v>
      </c>
      <c r="AD18" s="16" t="s">
        <v>2</v>
      </c>
      <c r="AE18" s="11">
        <f t="shared" si="3"/>
        <v>8762</v>
      </c>
      <c r="AF18" s="6">
        <f t="shared" ref="AF18:AF24" si="4">+AE18/$AE$24</f>
        <v>0.2761859732072498</v>
      </c>
      <c r="AH18" s="8"/>
      <c r="AI18" s="8"/>
    </row>
    <row r="19" spans="1:35" x14ac:dyDescent="0.25">
      <c r="A19" t="s">
        <v>25</v>
      </c>
      <c r="B19" s="3" t="s">
        <v>3</v>
      </c>
      <c r="C19" s="3">
        <v>944</v>
      </c>
      <c r="D19" s="3">
        <v>1059</v>
      </c>
      <c r="E19" s="3">
        <v>1643</v>
      </c>
      <c r="F19" s="3">
        <v>915</v>
      </c>
      <c r="G19" s="3">
        <v>1551</v>
      </c>
      <c r="H19" s="3">
        <v>654</v>
      </c>
      <c r="I19" s="3">
        <v>485</v>
      </c>
      <c r="J19" s="3">
        <v>640</v>
      </c>
      <c r="K19" s="3">
        <v>335</v>
      </c>
      <c r="L19" s="3">
        <v>119</v>
      </c>
      <c r="M19" s="3">
        <v>242</v>
      </c>
      <c r="N19" s="3">
        <v>0</v>
      </c>
      <c r="O19" s="3">
        <v>63</v>
      </c>
      <c r="P19" s="3">
        <v>148</v>
      </c>
      <c r="Q19">
        <v>50</v>
      </c>
      <c r="R19">
        <v>974</v>
      </c>
      <c r="S19">
        <v>311</v>
      </c>
      <c r="T19">
        <v>112</v>
      </c>
      <c r="U19">
        <v>204</v>
      </c>
      <c r="V19">
        <v>49</v>
      </c>
      <c r="W19">
        <v>0</v>
      </c>
      <c r="X19">
        <v>59</v>
      </c>
      <c r="Y19">
        <v>173</v>
      </c>
      <c r="Z19">
        <v>102</v>
      </c>
      <c r="AA19" s="3">
        <v>406</v>
      </c>
      <c r="AB19" s="3">
        <v>102</v>
      </c>
      <c r="AC19" s="3">
        <v>104</v>
      </c>
      <c r="AD19" s="16" t="s">
        <v>3</v>
      </c>
      <c r="AE19" s="11">
        <f t="shared" si="3"/>
        <v>11444</v>
      </c>
      <c r="AF19" s="6">
        <f t="shared" si="4"/>
        <v>0.36072498029944838</v>
      </c>
      <c r="AH19" s="7">
        <f>SUM(AE19:AE23)</f>
        <v>21603</v>
      </c>
      <c r="AI19" s="8" t="s">
        <v>37</v>
      </c>
    </row>
    <row r="20" spans="1:35" x14ac:dyDescent="0.25">
      <c r="A20" t="s">
        <v>24</v>
      </c>
      <c r="B20" s="3" t="s">
        <v>4</v>
      </c>
      <c r="C20" s="3">
        <v>1420</v>
      </c>
      <c r="D20" s="3">
        <v>540</v>
      </c>
      <c r="E20" s="3">
        <v>960</v>
      </c>
      <c r="F20" s="3">
        <v>598</v>
      </c>
      <c r="G20" s="3">
        <v>850</v>
      </c>
      <c r="H20" s="3">
        <v>1175</v>
      </c>
      <c r="I20" s="3">
        <v>370</v>
      </c>
      <c r="J20" s="3">
        <v>500</v>
      </c>
      <c r="K20" s="3">
        <v>0</v>
      </c>
      <c r="L20" s="3">
        <v>100</v>
      </c>
      <c r="M20" s="3">
        <v>560</v>
      </c>
      <c r="N20" s="3">
        <v>0</v>
      </c>
      <c r="O20" s="3">
        <v>0</v>
      </c>
      <c r="P20" s="3">
        <v>0</v>
      </c>
      <c r="Q20">
        <v>0</v>
      </c>
      <c r="R20">
        <v>275</v>
      </c>
      <c r="S20">
        <v>210</v>
      </c>
      <c r="T20">
        <v>125</v>
      </c>
      <c r="U20">
        <v>285</v>
      </c>
      <c r="V20">
        <v>0</v>
      </c>
      <c r="W20">
        <v>0</v>
      </c>
      <c r="X20">
        <v>0</v>
      </c>
      <c r="Y20">
        <v>0</v>
      </c>
      <c r="Z20">
        <v>0</v>
      </c>
      <c r="AA20" s="3">
        <v>175</v>
      </c>
      <c r="AB20" s="3">
        <v>0</v>
      </c>
      <c r="AC20" s="3">
        <v>137</v>
      </c>
      <c r="AD20" s="16" t="s">
        <v>4</v>
      </c>
      <c r="AE20" s="11">
        <f t="shared" si="3"/>
        <v>8280</v>
      </c>
      <c r="AF20" s="6">
        <f t="shared" si="4"/>
        <v>0.26099290780141843</v>
      </c>
      <c r="AH20" s="8"/>
      <c r="AI20" s="8"/>
    </row>
    <row r="21" spans="1:35" x14ac:dyDescent="0.25">
      <c r="A21" t="s">
        <v>21</v>
      </c>
      <c r="B21" s="3" t="s">
        <v>5</v>
      </c>
      <c r="C21" s="3">
        <v>448</v>
      </c>
      <c r="D21" s="3">
        <v>1070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361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 s="3">
        <v>0</v>
      </c>
      <c r="AB21" s="3">
        <v>0</v>
      </c>
      <c r="AC21" s="3">
        <v>0</v>
      </c>
      <c r="AD21" s="16" t="s">
        <v>5</v>
      </c>
      <c r="AE21" s="11">
        <f t="shared" si="3"/>
        <v>1879</v>
      </c>
      <c r="AF21" s="6">
        <f t="shared" si="4"/>
        <v>5.9227738376674548E-2</v>
      </c>
      <c r="AH21" t="s">
        <v>53</v>
      </c>
    </row>
    <row r="22" spans="1:35" x14ac:dyDescent="0.25">
      <c r="A22" t="s">
        <v>23</v>
      </c>
      <c r="B22" s="3" t="s">
        <v>6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 s="3">
        <v>0</v>
      </c>
      <c r="AB22" s="3">
        <v>0</v>
      </c>
      <c r="AC22" s="3">
        <v>0</v>
      </c>
      <c r="AD22" s="16" t="s">
        <v>6</v>
      </c>
      <c r="AE22" s="11">
        <f t="shared" si="3"/>
        <v>0</v>
      </c>
      <c r="AF22" s="6">
        <f t="shared" si="4"/>
        <v>0</v>
      </c>
    </row>
    <row r="23" spans="1:35" x14ac:dyDescent="0.25">
      <c r="A23" t="s">
        <v>22</v>
      </c>
      <c r="B23" s="3" t="s">
        <v>7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 s="3">
        <v>0</v>
      </c>
      <c r="AB23" s="3">
        <v>0</v>
      </c>
      <c r="AC23" s="3">
        <v>0</v>
      </c>
      <c r="AD23" s="16" t="s">
        <v>7</v>
      </c>
      <c r="AE23" s="11">
        <f t="shared" si="3"/>
        <v>0</v>
      </c>
      <c r="AF23" s="6">
        <f t="shared" si="4"/>
        <v>0</v>
      </c>
    </row>
    <row r="24" spans="1:35" x14ac:dyDescent="0.25">
      <c r="B24" s="3" t="s">
        <v>0</v>
      </c>
      <c r="C24" s="3">
        <f t="shared" ref="C24:AC24" si="5">SUM(C17:C23)</f>
        <v>3983</v>
      </c>
      <c r="D24" s="3">
        <f t="shared" si="5"/>
        <v>3874</v>
      </c>
      <c r="E24" s="3">
        <f t="shared" si="5"/>
        <v>3481</v>
      </c>
      <c r="F24" s="3">
        <f t="shared" si="5"/>
        <v>2141</v>
      </c>
      <c r="G24" s="3">
        <f t="shared" si="5"/>
        <v>3421</v>
      </c>
      <c r="H24" s="3">
        <f t="shared" si="5"/>
        <v>2782</v>
      </c>
      <c r="I24" s="3">
        <f t="shared" si="5"/>
        <v>1297</v>
      </c>
      <c r="J24" s="3">
        <f t="shared" si="5"/>
        <v>1679</v>
      </c>
      <c r="K24" s="3">
        <f t="shared" si="5"/>
        <v>489</v>
      </c>
      <c r="L24" s="3">
        <f t="shared" si="5"/>
        <v>349</v>
      </c>
      <c r="M24" s="3">
        <f t="shared" si="5"/>
        <v>1048</v>
      </c>
      <c r="N24" s="3">
        <f t="shared" si="5"/>
        <v>0</v>
      </c>
      <c r="O24" s="3">
        <f t="shared" si="5"/>
        <v>94</v>
      </c>
      <c r="P24" s="3">
        <f t="shared" si="5"/>
        <v>611</v>
      </c>
      <c r="Q24" s="3">
        <f t="shared" si="5"/>
        <v>135</v>
      </c>
      <c r="R24" s="3">
        <f t="shared" si="5"/>
        <v>1733</v>
      </c>
      <c r="S24" s="3">
        <f t="shared" si="5"/>
        <v>604</v>
      </c>
      <c r="T24" s="3">
        <f t="shared" si="5"/>
        <v>431</v>
      </c>
      <c r="U24" s="3">
        <f t="shared" si="5"/>
        <v>702</v>
      </c>
      <c r="V24" s="3">
        <f t="shared" si="5"/>
        <v>138</v>
      </c>
      <c r="W24" s="3">
        <f t="shared" si="5"/>
        <v>64</v>
      </c>
      <c r="X24" s="3">
        <f t="shared" si="5"/>
        <v>260</v>
      </c>
      <c r="Y24" s="3">
        <f t="shared" si="5"/>
        <v>436</v>
      </c>
      <c r="Z24" s="3">
        <f t="shared" si="5"/>
        <v>287</v>
      </c>
      <c r="AA24" s="3">
        <f t="shared" si="5"/>
        <v>927</v>
      </c>
      <c r="AB24" s="3">
        <f t="shared" si="5"/>
        <v>287</v>
      </c>
      <c r="AC24" s="3">
        <f t="shared" si="5"/>
        <v>472</v>
      </c>
      <c r="AD24" s="16" t="s">
        <v>0</v>
      </c>
      <c r="AE24" s="11">
        <f t="shared" si="3"/>
        <v>31725</v>
      </c>
      <c r="AF24" s="6">
        <f t="shared" si="4"/>
        <v>1</v>
      </c>
    </row>
    <row r="25" spans="1:35" x14ac:dyDescent="0.25">
      <c r="AE25" s="12"/>
    </row>
    <row r="26" spans="1:35" x14ac:dyDescent="0.25">
      <c r="B26" s="35" t="s">
        <v>82</v>
      </c>
      <c r="C26" s="35">
        <f>SUM(C19:C23)</f>
        <v>2812</v>
      </c>
      <c r="D26" s="35">
        <f t="shared" ref="D26:AC26" si="6">SUM(D19:D23)</f>
        <v>2669</v>
      </c>
      <c r="E26" s="35">
        <f t="shared" si="6"/>
        <v>2603</v>
      </c>
      <c r="F26" s="35">
        <f t="shared" si="6"/>
        <v>1513</v>
      </c>
      <c r="G26" s="35">
        <f t="shared" si="6"/>
        <v>2401</v>
      </c>
      <c r="H26" s="35">
        <f t="shared" si="6"/>
        <v>1829</v>
      </c>
      <c r="I26" s="35">
        <f t="shared" si="6"/>
        <v>855</v>
      </c>
      <c r="J26" s="35">
        <f t="shared" si="6"/>
        <v>1140</v>
      </c>
      <c r="K26" s="35">
        <f t="shared" si="6"/>
        <v>335</v>
      </c>
      <c r="L26" s="35">
        <f t="shared" si="6"/>
        <v>219</v>
      </c>
      <c r="M26" s="35">
        <f t="shared" si="6"/>
        <v>802</v>
      </c>
      <c r="N26" s="35">
        <f t="shared" si="6"/>
        <v>0</v>
      </c>
      <c r="O26" s="35">
        <f t="shared" si="6"/>
        <v>63</v>
      </c>
      <c r="P26" s="35">
        <f t="shared" si="6"/>
        <v>509</v>
      </c>
      <c r="Q26" s="35">
        <f t="shared" si="6"/>
        <v>50</v>
      </c>
      <c r="R26" s="35">
        <f t="shared" si="6"/>
        <v>1249</v>
      </c>
      <c r="S26" s="35">
        <f t="shared" si="6"/>
        <v>521</v>
      </c>
      <c r="T26" s="35">
        <f t="shared" si="6"/>
        <v>237</v>
      </c>
      <c r="U26" s="35">
        <f t="shared" si="6"/>
        <v>489</v>
      </c>
      <c r="V26" s="35">
        <f t="shared" si="6"/>
        <v>49</v>
      </c>
      <c r="W26" s="35">
        <f t="shared" si="6"/>
        <v>0</v>
      </c>
      <c r="X26" s="35">
        <f t="shared" si="6"/>
        <v>59</v>
      </c>
      <c r="Y26" s="35">
        <f t="shared" si="6"/>
        <v>173</v>
      </c>
      <c r="Z26" s="35">
        <f t="shared" si="6"/>
        <v>102</v>
      </c>
      <c r="AA26" s="35">
        <f t="shared" si="6"/>
        <v>581</v>
      </c>
      <c r="AB26" s="35">
        <f t="shared" si="6"/>
        <v>102</v>
      </c>
      <c r="AC26" s="35">
        <f t="shared" si="6"/>
        <v>241</v>
      </c>
      <c r="AE26" s="12"/>
    </row>
    <row r="27" spans="1:35" x14ac:dyDescent="0.25">
      <c r="AD27" t="s">
        <v>33</v>
      </c>
      <c r="AE27" s="12"/>
    </row>
    <row r="28" spans="1:35" x14ac:dyDescent="0.25">
      <c r="A28" s="14" t="s">
        <v>10</v>
      </c>
      <c r="B28" s="3"/>
      <c r="C28" s="15" t="s">
        <v>45</v>
      </c>
      <c r="D28" s="3"/>
      <c r="E28" s="3"/>
      <c r="F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t="s">
        <v>32</v>
      </c>
      <c r="AE28" s="12"/>
    </row>
    <row r="29" spans="1:35" x14ac:dyDescent="0.25">
      <c r="A29" s="1"/>
      <c r="B29" s="3"/>
      <c r="C29" s="3">
        <v>1984</v>
      </c>
      <c r="D29" s="3">
        <v>85</v>
      </c>
      <c r="E29" s="3">
        <v>86</v>
      </c>
      <c r="F29" s="3">
        <v>87</v>
      </c>
      <c r="G29" s="3">
        <v>88</v>
      </c>
      <c r="H29" s="3">
        <v>89</v>
      </c>
      <c r="I29" s="3">
        <v>90</v>
      </c>
      <c r="J29" s="3">
        <v>91</v>
      </c>
      <c r="K29" s="3">
        <v>92</v>
      </c>
      <c r="L29" s="3">
        <v>93</v>
      </c>
      <c r="M29" s="3">
        <v>94</v>
      </c>
      <c r="N29" s="3">
        <v>95</v>
      </c>
      <c r="O29" s="3">
        <v>96</v>
      </c>
      <c r="P29" s="3">
        <v>97</v>
      </c>
      <c r="Q29" s="3">
        <v>98</v>
      </c>
      <c r="R29" s="3">
        <v>99</v>
      </c>
      <c r="S29" s="3">
        <v>2000</v>
      </c>
      <c r="T29" s="5" t="s">
        <v>11</v>
      </c>
      <c r="U29" s="5" t="s">
        <v>12</v>
      </c>
      <c r="V29" s="5" t="s">
        <v>13</v>
      </c>
      <c r="W29" s="5" t="s">
        <v>14</v>
      </c>
      <c r="X29" s="5" t="s">
        <v>15</v>
      </c>
      <c r="Y29" s="5" t="s">
        <v>16</v>
      </c>
      <c r="Z29" s="5" t="s">
        <v>17</v>
      </c>
      <c r="AA29" s="5" t="s">
        <v>18</v>
      </c>
      <c r="AB29" s="5" t="s">
        <v>19</v>
      </c>
      <c r="AC29" s="3">
        <v>2010</v>
      </c>
      <c r="AE29" s="12"/>
      <c r="AH29" s="7" t="s">
        <v>38</v>
      </c>
    </row>
    <row r="30" spans="1:35" x14ac:dyDescent="0.25">
      <c r="A30" t="s">
        <v>9</v>
      </c>
      <c r="B30" s="3" t="s">
        <v>1</v>
      </c>
      <c r="C30" s="3">
        <v>428</v>
      </c>
      <c r="D30" s="3">
        <v>628</v>
      </c>
      <c r="E30" s="3">
        <v>302</v>
      </c>
      <c r="F30" s="3">
        <v>381</v>
      </c>
      <c r="G30" s="3">
        <v>400</v>
      </c>
      <c r="H30" s="3">
        <v>276</v>
      </c>
      <c r="I30" s="3">
        <v>260</v>
      </c>
      <c r="J30" s="3">
        <v>515</v>
      </c>
      <c r="K30" s="3">
        <v>334</v>
      </c>
      <c r="L30" s="3">
        <v>379</v>
      </c>
      <c r="M30" s="3">
        <v>301</v>
      </c>
      <c r="N30" s="3">
        <v>623</v>
      </c>
      <c r="O30" s="3">
        <v>195</v>
      </c>
      <c r="P30" s="3">
        <v>366</v>
      </c>
      <c r="Q30" s="3">
        <v>380</v>
      </c>
      <c r="R30" s="3">
        <v>353</v>
      </c>
      <c r="S30">
        <v>415</v>
      </c>
      <c r="T30">
        <v>423</v>
      </c>
      <c r="U30">
        <v>458</v>
      </c>
      <c r="V30">
        <v>364</v>
      </c>
      <c r="W30">
        <v>302</v>
      </c>
      <c r="X30">
        <v>278</v>
      </c>
      <c r="Y30">
        <v>327</v>
      </c>
      <c r="Z30">
        <v>308</v>
      </c>
      <c r="AA30">
        <v>274</v>
      </c>
      <c r="AB30">
        <v>308</v>
      </c>
      <c r="AC30" s="3">
        <v>392</v>
      </c>
      <c r="AD30" s="16" t="s">
        <v>1</v>
      </c>
      <c r="AE30" s="11">
        <f t="shared" ref="AE30:AE37" si="7">SUM(C30:AC30)</f>
        <v>9970</v>
      </c>
      <c r="AF30" s="6">
        <f>+AE30/$AE$37</f>
        <v>0.52470922583021951</v>
      </c>
      <c r="AH30" s="7" t="s">
        <v>35</v>
      </c>
    </row>
    <row r="31" spans="1:35" x14ac:dyDescent="0.25">
      <c r="A31" t="s">
        <v>26</v>
      </c>
      <c r="B31" s="3" t="s">
        <v>2</v>
      </c>
      <c r="C31" s="3">
        <v>457</v>
      </c>
      <c r="D31" s="3">
        <v>650</v>
      </c>
      <c r="E31" s="3">
        <v>377</v>
      </c>
      <c r="F31" s="3">
        <v>361</v>
      </c>
      <c r="G31" s="3">
        <v>371</v>
      </c>
      <c r="H31" s="3">
        <v>336</v>
      </c>
      <c r="I31" s="3">
        <v>258</v>
      </c>
      <c r="J31" s="3">
        <v>564</v>
      </c>
      <c r="K31" s="3">
        <v>382</v>
      </c>
      <c r="L31" s="3">
        <v>353</v>
      </c>
      <c r="M31" s="3">
        <v>296</v>
      </c>
      <c r="N31" s="3">
        <v>425</v>
      </c>
      <c r="O31" s="3">
        <v>141</v>
      </c>
      <c r="P31" s="3">
        <v>289</v>
      </c>
      <c r="Q31" s="3">
        <v>287</v>
      </c>
      <c r="R31" s="3">
        <v>306</v>
      </c>
      <c r="S31">
        <v>359</v>
      </c>
      <c r="T31">
        <v>344</v>
      </c>
      <c r="U31">
        <v>218</v>
      </c>
      <c r="V31">
        <v>247</v>
      </c>
      <c r="W31">
        <v>214</v>
      </c>
      <c r="X31">
        <v>175</v>
      </c>
      <c r="Y31">
        <v>272</v>
      </c>
      <c r="Z31">
        <v>179</v>
      </c>
      <c r="AA31">
        <v>179</v>
      </c>
      <c r="AB31">
        <v>179</v>
      </c>
      <c r="AC31" s="3">
        <v>167</v>
      </c>
      <c r="AD31" s="16" t="s">
        <v>2</v>
      </c>
      <c r="AE31" s="11">
        <f t="shared" si="7"/>
        <v>8386</v>
      </c>
      <c r="AF31" s="6">
        <f t="shared" ref="AF31:AF37" si="8">+AE31/$AE$37</f>
        <v>0.44134519235829694</v>
      </c>
      <c r="AH31" s="7"/>
    </row>
    <row r="32" spans="1:35" x14ac:dyDescent="0.25">
      <c r="A32" t="s">
        <v>25</v>
      </c>
      <c r="B32" s="3" t="s">
        <v>3</v>
      </c>
      <c r="C32" s="3">
        <v>36</v>
      </c>
      <c r="D32" s="3">
        <v>48</v>
      </c>
      <c r="E32" s="3">
        <v>36</v>
      </c>
      <c r="F32" s="3">
        <v>79</v>
      </c>
      <c r="G32" s="3">
        <v>30</v>
      </c>
      <c r="H32" s="3">
        <v>37</v>
      </c>
      <c r="I32" s="3">
        <v>22</v>
      </c>
      <c r="J32" s="3">
        <v>33</v>
      </c>
      <c r="K32" s="3">
        <v>38</v>
      </c>
      <c r="L32" s="3">
        <v>16</v>
      </c>
      <c r="M32" s="3">
        <v>18</v>
      </c>
      <c r="N32" s="3">
        <v>13</v>
      </c>
      <c r="O32" s="3">
        <v>9</v>
      </c>
      <c r="P32" s="3">
        <v>21</v>
      </c>
      <c r="Q32" s="3">
        <v>8</v>
      </c>
      <c r="R32" s="3">
        <v>11</v>
      </c>
      <c r="S32">
        <v>11</v>
      </c>
      <c r="T32">
        <v>26</v>
      </c>
      <c r="U32">
        <v>8</v>
      </c>
      <c r="V32">
        <v>8</v>
      </c>
      <c r="W32">
        <v>16</v>
      </c>
      <c r="X32">
        <v>10</v>
      </c>
      <c r="Y32">
        <v>19</v>
      </c>
      <c r="Z32">
        <v>5</v>
      </c>
      <c r="AA32">
        <v>5</v>
      </c>
      <c r="AB32">
        <v>5</v>
      </c>
      <c r="AC32" s="3">
        <v>3</v>
      </c>
      <c r="AD32" s="16" t="s">
        <v>3</v>
      </c>
      <c r="AE32" s="11">
        <f t="shared" si="7"/>
        <v>571</v>
      </c>
      <c r="AF32" s="6">
        <f t="shared" si="8"/>
        <v>3.0051049944739752E-2</v>
      </c>
      <c r="AH32" s="7">
        <f>SUM(AE32:AE36)</f>
        <v>645</v>
      </c>
      <c r="AI32" s="7" t="s">
        <v>36</v>
      </c>
    </row>
    <row r="33" spans="1:35" x14ac:dyDescent="0.25">
      <c r="A33" t="s">
        <v>24</v>
      </c>
      <c r="B33" s="3" t="s">
        <v>4</v>
      </c>
      <c r="C33" s="3">
        <v>4</v>
      </c>
      <c r="D33" s="3">
        <v>10</v>
      </c>
      <c r="E33" s="3">
        <v>5</v>
      </c>
      <c r="F33" s="3">
        <v>4</v>
      </c>
      <c r="G33" s="3">
        <v>4</v>
      </c>
      <c r="H33" s="3">
        <v>4</v>
      </c>
      <c r="I33" s="3">
        <v>2</v>
      </c>
      <c r="J33" s="3">
        <v>6</v>
      </c>
      <c r="K33" s="3">
        <v>6</v>
      </c>
      <c r="L33" s="3">
        <v>4</v>
      </c>
      <c r="M33" s="3">
        <v>2</v>
      </c>
      <c r="N33" s="3">
        <v>1</v>
      </c>
      <c r="O33" s="3">
        <v>0</v>
      </c>
      <c r="P33" s="3">
        <v>0</v>
      </c>
      <c r="Q33" s="3">
        <v>1</v>
      </c>
      <c r="R33" s="3">
        <v>1</v>
      </c>
      <c r="S33">
        <v>1</v>
      </c>
      <c r="T33">
        <v>1</v>
      </c>
      <c r="U33">
        <v>1</v>
      </c>
      <c r="V33">
        <v>2</v>
      </c>
      <c r="W33">
        <v>1</v>
      </c>
      <c r="X33">
        <v>1</v>
      </c>
      <c r="Y33">
        <v>1</v>
      </c>
      <c r="Z33">
        <v>0</v>
      </c>
      <c r="AA33">
        <v>1</v>
      </c>
      <c r="AB33">
        <v>0</v>
      </c>
      <c r="AC33" s="3">
        <v>0</v>
      </c>
      <c r="AD33" s="16" t="s">
        <v>4</v>
      </c>
      <c r="AE33" s="11">
        <f t="shared" si="7"/>
        <v>63</v>
      </c>
      <c r="AF33" s="6">
        <f t="shared" si="8"/>
        <v>3.3156149676332822E-3</v>
      </c>
      <c r="AH33" s="7"/>
      <c r="AI33" s="7"/>
    </row>
    <row r="34" spans="1:35" x14ac:dyDescent="0.25">
      <c r="A34" t="s">
        <v>21</v>
      </c>
      <c r="B34" s="3" t="s">
        <v>5</v>
      </c>
      <c r="C34" s="3">
        <v>1</v>
      </c>
      <c r="D34" s="3">
        <v>0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1</v>
      </c>
      <c r="N34" s="3">
        <v>0</v>
      </c>
      <c r="O34" s="3">
        <v>0</v>
      </c>
      <c r="P34" s="3">
        <v>0</v>
      </c>
      <c r="Q34" s="3">
        <v>1</v>
      </c>
      <c r="R34" s="3">
        <v>0</v>
      </c>
      <c r="S34">
        <v>0</v>
      </c>
      <c r="T34">
        <v>1</v>
      </c>
      <c r="U34">
        <v>0</v>
      </c>
      <c r="V34">
        <v>0</v>
      </c>
      <c r="W34">
        <v>0</v>
      </c>
      <c r="X34">
        <v>0</v>
      </c>
      <c r="Y34">
        <v>1</v>
      </c>
      <c r="Z34">
        <v>0</v>
      </c>
      <c r="AA34">
        <v>0</v>
      </c>
      <c r="AB34">
        <v>0</v>
      </c>
      <c r="AC34" s="3">
        <v>0</v>
      </c>
      <c r="AD34" s="16" t="s">
        <v>5</v>
      </c>
      <c r="AE34" s="11">
        <f t="shared" si="7"/>
        <v>7</v>
      </c>
      <c r="AF34" s="6">
        <f t="shared" si="8"/>
        <v>3.684016630703647E-4</v>
      </c>
      <c r="AH34" s="7"/>
      <c r="AI34" s="7"/>
    </row>
    <row r="35" spans="1:35" x14ac:dyDescent="0.25">
      <c r="A35" t="s">
        <v>23</v>
      </c>
      <c r="B35" s="3" t="s">
        <v>6</v>
      </c>
      <c r="C35" s="3">
        <v>1</v>
      </c>
      <c r="D35" s="3">
        <v>2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 s="3">
        <v>0</v>
      </c>
      <c r="AD35" s="16" t="s">
        <v>6</v>
      </c>
      <c r="AE35" s="11">
        <f t="shared" si="7"/>
        <v>4</v>
      </c>
      <c r="AF35" s="6">
        <f t="shared" si="8"/>
        <v>2.1051523604020842E-4</v>
      </c>
      <c r="AH35" s="7"/>
      <c r="AI35" s="7"/>
    </row>
    <row r="36" spans="1:35" x14ac:dyDescent="0.25">
      <c r="A36" t="s">
        <v>22</v>
      </c>
      <c r="B36" s="3" t="s">
        <v>7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 s="3">
        <v>0</v>
      </c>
      <c r="AD36" s="16" t="s">
        <v>7</v>
      </c>
      <c r="AE36" s="11">
        <f t="shared" si="7"/>
        <v>0</v>
      </c>
      <c r="AF36" s="6">
        <f t="shared" si="8"/>
        <v>0</v>
      </c>
      <c r="AH36" s="7"/>
      <c r="AI36" s="7"/>
    </row>
    <row r="37" spans="1:35" x14ac:dyDescent="0.25">
      <c r="B37" s="3" t="s">
        <v>0</v>
      </c>
      <c r="C37" s="3">
        <f t="shared" ref="C37:AC37" si="9">SUM(C30:C36)</f>
        <v>927</v>
      </c>
      <c r="D37" s="3">
        <f t="shared" si="9"/>
        <v>1338</v>
      </c>
      <c r="E37" s="3">
        <f t="shared" si="9"/>
        <v>720</v>
      </c>
      <c r="F37" s="3">
        <f t="shared" si="9"/>
        <v>825</v>
      </c>
      <c r="G37" s="3">
        <f t="shared" si="9"/>
        <v>806</v>
      </c>
      <c r="H37" s="3">
        <f t="shared" si="9"/>
        <v>653</v>
      </c>
      <c r="I37" s="3">
        <f t="shared" si="9"/>
        <v>542</v>
      </c>
      <c r="J37" s="3">
        <f t="shared" si="9"/>
        <v>1118</v>
      </c>
      <c r="K37" s="3">
        <f t="shared" si="9"/>
        <v>762</v>
      </c>
      <c r="L37" s="3">
        <f t="shared" si="9"/>
        <v>752</v>
      </c>
      <c r="M37" s="3">
        <f t="shared" si="9"/>
        <v>618</v>
      </c>
      <c r="N37" s="3">
        <f t="shared" si="9"/>
        <v>1062</v>
      </c>
      <c r="O37" s="3">
        <f t="shared" si="9"/>
        <v>345</v>
      </c>
      <c r="P37" s="3">
        <f t="shared" si="9"/>
        <v>676</v>
      </c>
      <c r="Q37" s="3">
        <f t="shared" si="9"/>
        <v>677</v>
      </c>
      <c r="R37" s="3">
        <f t="shared" si="9"/>
        <v>671</v>
      </c>
      <c r="S37" s="3">
        <f t="shared" si="9"/>
        <v>786</v>
      </c>
      <c r="T37" s="3">
        <f t="shared" si="9"/>
        <v>795</v>
      </c>
      <c r="U37" s="3">
        <f t="shared" si="9"/>
        <v>685</v>
      </c>
      <c r="V37" s="3">
        <f t="shared" si="9"/>
        <v>621</v>
      </c>
      <c r="W37" s="3">
        <f t="shared" si="9"/>
        <v>533</v>
      </c>
      <c r="X37" s="3">
        <f t="shared" si="9"/>
        <v>464</v>
      </c>
      <c r="Y37" s="3">
        <f t="shared" si="9"/>
        <v>620</v>
      </c>
      <c r="Z37" s="3">
        <f t="shared" si="9"/>
        <v>492</v>
      </c>
      <c r="AA37" s="3">
        <f t="shared" si="9"/>
        <v>459</v>
      </c>
      <c r="AB37" s="3">
        <f t="shared" si="9"/>
        <v>492</v>
      </c>
      <c r="AC37" s="3">
        <f t="shared" si="9"/>
        <v>562</v>
      </c>
      <c r="AD37" s="16" t="s">
        <v>0</v>
      </c>
      <c r="AE37" s="11">
        <f t="shared" si="7"/>
        <v>19001</v>
      </c>
      <c r="AF37" s="6">
        <f t="shared" si="8"/>
        <v>1</v>
      </c>
      <c r="AH37" s="7"/>
      <c r="AI37" s="7"/>
    </row>
    <row r="38" spans="1:35" x14ac:dyDescent="0.25">
      <c r="AE38" s="12"/>
      <c r="AH38" s="8"/>
      <c r="AI38" s="8"/>
    </row>
    <row r="39" spans="1:35" x14ac:dyDescent="0.25">
      <c r="A39" s="1"/>
      <c r="B39" s="3"/>
      <c r="C39" s="15" t="s">
        <v>46</v>
      </c>
      <c r="D39" s="3"/>
      <c r="E39" s="3"/>
      <c r="F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t="s">
        <v>31</v>
      </c>
      <c r="AE39" s="12"/>
      <c r="AH39" s="8"/>
      <c r="AI39" s="8"/>
    </row>
    <row r="40" spans="1:35" x14ac:dyDescent="0.25">
      <c r="A40" t="s">
        <v>9</v>
      </c>
      <c r="B40" s="3" t="s">
        <v>1</v>
      </c>
      <c r="C40">
        <v>0</v>
      </c>
      <c r="D40" s="3">
        <v>0</v>
      </c>
      <c r="E40" s="3">
        <v>38</v>
      </c>
      <c r="F40" s="3">
        <v>37</v>
      </c>
      <c r="G40" s="3">
        <v>36</v>
      </c>
      <c r="H40" s="3">
        <v>28</v>
      </c>
      <c r="I40" s="3">
        <v>23</v>
      </c>
      <c r="J40" s="3">
        <v>53</v>
      </c>
      <c r="K40" s="3">
        <v>33</v>
      </c>
      <c r="L40" s="3">
        <v>40</v>
      </c>
      <c r="M40" s="3">
        <v>32</v>
      </c>
      <c r="N40" s="3">
        <v>60</v>
      </c>
      <c r="O40" s="3">
        <v>18</v>
      </c>
      <c r="P40" s="3">
        <v>39</v>
      </c>
      <c r="Q40" s="3">
        <v>39</v>
      </c>
      <c r="R40" s="3">
        <v>38</v>
      </c>
      <c r="S40" s="3">
        <v>38</v>
      </c>
      <c r="T40" s="3">
        <v>49</v>
      </c>
      <c r="U40" s="3">
        <v>52</v>
      </c>
      <c r="V40" s="3">
        <v>46</v>
      </c>
      <c r="W40" s="3">
        <v>36</v>
      </c>
      <c r="X40" s="3">
        <v>27</v>
      </c>
      <c r="Y40" s="3">
        <v>41</v>
      </c>
      <c r="Z40" s="3">
        <v>34</v>
      </c>
      <c r="AA40" s="3">
        <v>35</v>
      </c>
      <c r="AB40" s="3">
        <v>34</v>
      </c>
      <c r="AC40" s="3">
        <v>48</v>
      </c>
      <c r="AD40" s="16" t="s">
        <v>1</v>
      </c>
      <c r="AE40" s="11">
        <f t="shared" ref="AE40:AE47" si="10">SUM(C40:AC40)</f>
        <v>954</v>
      </c>
      <c r="AF40" s="6">
        <f>+AE40/$AE$47</f>
        <v>1.9199034010867377E-2</v>
      </c>
      <c r="AH40" s="8"/>
      <c r="AI40" s="8"/>
    </row>
    <row r="41" spans="1:35" x14ac:dyDescent="0.25">
      <c r="A41" t="s">
        <v>26</v>
      </c>
      <c r="B41" s="3" t="s">
        <v>2</v>
      </c>
      <c r="C41" s="3">
        <v>1329</v>
      </c>
      <c r="D41" s="3">
        <v>1611</v>
      </c>
      <c r="E41" s="3">
        <v>760</v>
      </c>
      <c r="F41" s="3">
        <v>715</v>
      </c>
      <c r="G41" s="3">
        <v>720</v>
      </c>
      <c r="H41" s="3">
        <v>610</v>
      </c>
      <c r="I41" s="3">
        <v>517</v>
      </c>
      <c r="J41" s="3">
        <v>1176</v>
      </c>
      <c r="K41" s="3">
        <v>706</v>
      </c>
      <c r="L41" s="3">
        <v>694</v>
      </c>
      <c r="M41" s="3">
        <v>524</v>
      </c>
      <c r="N41" s="3">
        <v>641</v>
      </c>
      <c r="O41" s="3">
        <v>221</v>
      </c>
      <c r="P41" s="3">
        <v>481</v>
      </c>
      <c r="Q41" s="3">
        <v>444</v>
      </c>
      <c r="R41" s="3">
        <v>504</v>
      </c>
      <c r="S41" s="3">
        <v>491</v>
      </c>
      <c r="T41" s="3">
        <v>496</v>
      </c>
      <c r="U41" s="3">
        <v>319</v>
      </c>
      <c r="V41" s="3">
        <v>410</v>
      </c>
      <c r="W41" s="3">
        <v>332</v>
      </c>
      <c r="X41" s="3">
        <v>292</v>
      </c>
      <c r="Y41" s="3">
        <v>453</v>
      </c>
      <c r="Z41" s="3">
        <v>299</v>
      </c>
      <c r="AA41" s="3">
        <v>290</v>
      </c>
      <c r="AB41" s="3">
        <v>299</v>
      </c>
      <c r="AC41" s="3">
        <v>233</v>
      </c>
      <c r="AD41" s="16" t="s">
        <v>2</v>
      </c>
      <c r="AE41" s="11">
        <f t="shared" si="10"/>
        <v>15567</v>
      </c>
      <c r="AF41" s="6">
        <f t="shared" ref="AF41:AF47" si="11">+AE41/$AE$47</f>
        <v>0.31328235057355602</v>
      </c>
      <c r="AH41" s="8"/>
      <c r="AI41" s="8"/>
    </row>
    <row r="42" spans="1:35" x14ac:dyDescent="0.25">
      <c r="A42" t="s">
        <v>25</v>
      </c>
      <c r="B42" s="3" t="s">
        <v>3</v>
      </c>
      <c r="C42" s="3">
        <v>1024</v>
      </c>
      <c r="D42" s="3">
        <v>1558</v>
      </c>
      <c r="E42" s="3">
        <v>977</v>
      </c>
      <c r="F42" s="3">
        <v>2384</v>
      </c>
      <c r="G42" s="3">
        <v>693</v>
      </c>
      <c r="H42" s="3">
        <v>1205</v>
      </c>
      <c r="I42" s="3">
        <v>509</v>
      </c>
      <c r="J42" s="3">
        <v>858</v>
      </c>
      <c r="K42" s="3">
        <v>974</v>
      </c>
      <c r="L42" s="3">
        <v>381</v>
      </c>
      <c r="M42" s="3">
        <v>612</v>
      </c>
      <c r="N42" s="3">
        <v>250</v>
      </c>
      <c r="O42" s="3">
        <v>181</v>
      </c>
      <c r="P42" s="3">
        <v>400</v>
      </c>
      <c r="Q42" s="3">
        <v>196</v>
      </c>
      <c r="R42" s="3">
        <v>324</v>
      </c>
      <c r="S42" s="3">
        <v>324</v>
      </c>
      <c r="T42" s="3">
        <v>784</v>
      </c>
      <c r="U42" s="3">
        <v>291</v>
      </c>
      <c r="V42" s="3">
        <v>178</v>
      </c>
      <c r="W42" s="3">
        <v>451</v>
      </c>
      <c r="X42" s="3">
        <v>169</v>
      </c>
      <c r="Y42" s="3">
        <v>437</v>
      </c>
      <c r="Z42" s="3">
        <v>91</v>
      </c>
      <c r="AA42" s="3">
        <v>92</v>
      </c>
      <c r="AB42" s="3">
        <v>91</v>
      </c>
      <c r="AC42" s="3">
        <v>61</v>
      </c>
      <c r="AD42" s="16" t="s">
        <v>3</v>
      </c>
      <c r="AE42" s="11">
        <f t="shared" si="10"/>
        <v>15495</v>
      </c>
      <c r="AF42" s="6">
        <f t="shared" si="11"/>
        <v>0.31183336687462265</v>
      </c>
      <c r="AH42" s="7">
        <f>SUM(AE42:AE46)</f>
        <v>33169</v>
      </c>
      <c r="AI42" s="8" t="s">
        <v>37</v>
      </c>
    </row>
    <row r="43" spans="1:35" x14ac:dyDescent="0.25">
      <c r="A43" t="s">
        <v>24</v>
      </c>
      <c r="B43" s="3" t="s">
        <v>4</v>
      </c>
      <c r="C43" s="3">
        <v>732</v>
      </c>
      <c r="D43" s="3">
        <v>1456</v>
      </c>
      <c r="E43" s="3">
        <v>935</v>
      </c>
      <c r="F43" s="3">
        <v>557</v>
      </c>
      <c r="G43" s="3">
        <v>610</v>
      </c>
      <c r="H43" s="3">
        <v>560</v>
      </c>
      <c r="I43" s="3">
        <v>200</v>
      </c>
      <c r="J43" s="3">
        <v>1014</v>
      </c>
      <c r="K43" s="3">
        <v>870</v>
      </c>
      <c r="L43" s="3">
        <v>525</v>
      </c>
      <c r="M43" s="3">
        <v>341</v>
      </c>
      <c r="N43" s="3">
        <v>215</v>
      </c>
      <c r="O43" s="3">
        <v>0</v>
      </c>
      <c r="P43" s="3">
        <v>0</v>
      </c>
      <c r="Q43" s="3">
        <v>196</v>
      </c>
      <c r="R43" s="3">
        <v>200</v>
      </c>
      <c r="S43" s="3">
        <v>200</v>
      </c>
      <c r="T43" s="3">
        <v>125</v>
      </c>
      <c r="U43" s="3">
        <v>129</v>
      </c>
      <c r="V43" s="3">
        <v>237</v>
      </c>
      <c r="W43" s="3">
        <v>161</v>
      </c>
      <c r="X43" s="3">
        <v>108</v>
      </c>
      <c r="Y43" s="3">
        <v>120</v>
      </c>
      <c r="Z43" s="3">
        <v>0</v>
      </c>
      <c r="AA43" s="3">
        <v>131</v>
      </c>
      <c r="AB43" s="3">
        <v>0</v>
      </c>
      <c r="AC43" s="3">
        <v>0</v>
      </c>
      <c r="AD43" s="16" t="s">
        <v>4</v>
      </c>
      <c r="AE43" s="11">
        <f t="shared" si="10"/>
        <v>9622</v>
      </c>
      <c r="AF43" s="6">
        <f t="shared" si="11"/>
        <v>0.19364057154357014</v>
      </c>
      <c r="AH43" s="8"/>
      <c r="AI43" s="8"/>
    </row>
    <row r="44" spans="1:35" x14ac:dyDescent="0.25">
      <c r="A44" t="s">
        <v>21</v>
      </c>
      <c r="B44" s="3" t="s">
        <v>5</v>
      </c>
      <c r="C44" s="3">
        <v>350</v>
      </c>
      <c r="D44" s="3">
        <v>0</v>
      </c>
      <c r="E44" s="3">
        <v>0</v>
      </c>
      <c r="F44" s="3">
        <v>0</v>
      </c>
      <c r="G44" s="3">
        <v>614</v>
      </c>
      <c r="H44" s="3">
        <v>0</v>
      </c>
      <c r="I44" s="3">
        <v>0</v>
      </c>
      <c r="J44" s="3">
        <v>0</v>
      </c>
      <c r="K44" s="3">
        <v>856</v>
      </c>
      <c r="L44" s="3">
        <v>0</v>
      </c>
      <c r="M44" s="3">
        <v>515</v>
      </c>
      <c r="N44" s="3">
        <v>0</v>
      </c>
      <c r="O44" s="3">
        <v>0</v>
      </c>
      <c r="P44" s="3">
        <v>0</v>
      </c>
      <c r="Q44" s="3">
        <v>658</v>
      </c>
      <c r="R44" s="3">
        <v>0</v>
      </c>
      <c r="S44" s="3">
        <v>0</v>
      </c>
      <c r="T44" s="3">
        <v>500</v>
      </c>
      <c r="U44" s="3">
        <v>0</v>
      </c>
      <c r="V44" s="3">
        <v>0</v>
      </c>
      <c r="W44" s="3">
        <v>0</v>
      </c>
      <c r="X44" s="3">
        <v>0</v>
      </c>
      <c r="Y44" s="3">
        <v>735</v>
      </c>
      <c r="Z44" s="3">
        <v>0</v>
      </c>
      <c r="AA44" s="3">
        <v>0</v>
      </c>
      <c r="AB44" s="3">
        <v>0</v>
      </c>
      <c r="AC44" s="3">
        <v>0</v>
      </c>
      <c r="AD44" s="16" t="s">
        <v>5</v>
      </c>
      <c r="AE44" s="11">
        <f t="shared" si="10"/>
        <v>4228</v>
      </c>
      <c r="AF44" s="6">
        <f t="shared" si="11"/>
        <v>8.5087542765143895E-2</v>
      </c>
    </row>
    <row r="45" spans="1:35" x14ac:dyDescent="0.25">
      <c r="A45" t="s">
        <v>23</v>
      </c>
      <c r="B45" s="3" t="s">
        <v>6</v>
      </c>
      <c r="C45" s="3">
        <v>1076</v>
      </c>
      <c r="D45" s="3">
        <v>1656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1092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16" t="s">
        <v>6</v>
      </c>
      <c r="AE45" s="11">
        <f t="shared" si="10"/>
        <v>3824</v>
      </c>
      <c r="AF45" s="6">
        <f t="shared" si="11"/>
        <v>7.695713423223989E-2</v>
      </c>
    </row>
    <row r="46" spans="1:35" x14ac:dyDescent="0.25">
      <c r="A46" t="s">
        <v>22</v>
      </c>
      <c r="B46" s="3" t="s">
        <v>7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16" t="s">
        <v>7</v>
      </c>
      <c r="AE46" s="11">
        <f t="shared" si="10"/>
        <v>0</v>
      </c>
      <c r="AF46" s="6">
        <f t="shared" si="11"/>
        <v>0</v>
      </c>
    </row>
    <row r="47" spans="1:35" x14ac:dyDescent="0.25">
      <c r="B47" s="3" t="s">
        <v>0</v>
      </c>
      <c r="C47" s="3">
        <f>SUM(C41:C46)</f>
        <v>4511</v>
      </c>
      <c r="D47" s="3">
        <f t="shared" ref="D47:P47" si="12">SUM(D40:D46)</f>
        <v>6281</v>
      </c>
      <c r="E47" s="3">
        <f t="shared" si="12"/>
        <v>2710</v>
      </c>
      <c r="F47" s="3">
        <f t="shared" si="12"/>
        <v>3693</v>
      </c>
      <c r="G47" s="3">
        <f t="shared" si="12"/>
        <v>2673</v>
      </c>
      <c r="H47" s="3">
        <f t="shared" si="12"/>
        <v>2403</v>
      </c>
      <c r="I47" s="3">
        <f t="shared" si="12"/>
        <v>1249</v>
      </c>
      <c r="J47" s="3">
        <f t="shared" si="12"/>
        <v>3101</v>
      </c>
      <c r="K47" s="3">
        <f t="shared" si="12"/>
        <v>4531</v>
      </c>
      <c r="L47" s="3">
        <f t="shared" si="12"/>
        <v>1640</v>
      </c>
      <c r="M47" s="3">
        <f t="shared" si="12"/>
        <v>2024</v>
      </c>
      <c r="N47" s="3">
        <f t="shared" si="12"/>
        <v>1166</v>
      </c>
      <c r="O47" s="3">
        <f t="shared" si="12"/>
        <v>420</v>
      </c>
      <c r="P47" s="3">
        <f t="shared" si="12"/>
        <v>920</v>
      </c>
      <c r="Q47" s="3">
        <f t="shared" ref="Q47:AC47" si="13">SUM(Q40:Q46)</f>
        <v>1533</v>
      </c>
      <c r="R47" s="3">
        <f t="shared" si="13"/>
        <v>1066</v>
      </c>
      <c r="S47" s="3">
        <f t="shared" si="13"/>
        <v>1053</v>
      </c>
      <c r="T47" s="3">
        <f t="shared" si="13"/>
        <v>1954</v>
      </c>
      <c r="U47" s="3">
        <f t="shared" si="13"/>
        <v>791</v>
      </c>
      <c r="V47" s="3">
        <f t="shared" si="13"/>
        <v>871</v>
      </c>
      <c r="W47" s="3">
        <f t="shared" si="13"/>
        <v>980</v>
      </c>
      <c r="X47" s="3">
        <f t="shared" si="13"/>
        <v>596</v>
      </c>
      <c r="Y47" s="3">
        <f t="shared" si="13"/>
        <v>1786</v>
      </c>
      <c r="Z47" s="3">
        <f t="shared" si="13"/>
        <v>424</v>
      </c>
      <c r="AA47" s="3">
        <f t="shared" si="13"/>
        <v>548</v>
      </c>
      <c r="AB47" s="3">
        <f t="shared" si="13"/>
        <v>424</v>
      </c>
      <c r="AC47" s="3">
        <f t="shared" si="13"/>
        <v>342</v>
      </c>
      <c r="AD47" s="16" t="s">
        <v>0</v>
      </c>
      <c r="AE47" s="11">
        <f t="shared" si="10"/>
        <v>49690</v>
      </c>
      <c r="AF47" s="6">
        <f t="shared" si="11"/>
        <v>1</v>
      </c>
    </row>
    <row r="49" spans="1:35" x14ac:dyDescent="0.25">
      <c r="B49" s="35" t="s">
        <v>82</v>
      </c>
      <c r="C49" s="35">
        <f>SUM(C42:C46)</f>
        <v>3182</v>
      </c>
      <c r="D49" s="35">
        <f t="shared" ref="D49:AC49" si="14">SUM(D42:D46)</f>
        <v>4670</v>
      </c>
      <c r="E49" s="35">
        <f t="shared" si="14"/>
        <v>1912</v>
      </c>
      <c r="F49" s="35">
        <f t="shared" si="14"/>
        <v>2941</v>
      </c>
      <c r="G49" s="35">
        <f t="shared" si="14"/>
        <v>1917</v>
      </c>
      <c r="H49" s="35">
        <f t="shared" si="14"/>
        <v>1765</v>
      </c>
      <c r="I49" s="35">
        <f t="shared" si="14"/>
        <v>709</v>
      </c>
      <c r="J49" s="35">
        <f t="shared" si="14"/>
        <v>1872</v>
      </c>
      <c r="K49" s="35">
        <f t="shared" si="14"/>
        <v>3792</v>
      </c>
      <c r="L49" s="35">
        <f t="shared" si="14"/>
        <v>906</v>
      </c>
      <c r="M49" s="35">
        <f t="shared" si="14"/>
        <v>1468</v>
      </c>
      <c r="N49" s="35">
        <f t="shared" si="14"/>
        <v>465</v>
      </c>
      <c r="O49" s="35">
        <f t="shared" si="14"/>
        <v>181</v>
      </c>
      <c r="P49" s="35">
        <f t="shared" si="14"/>
        <v>400</v>
      </c>
      <c r="Q49" s="35">
        <f t="shared" si="14"/>
        <v>1050</v>
      </c>
      <c r="R49" s="35">
        <f t="shared" si="14"/>
        <v>524</v>
      </c>
      <c r="S49" s="35">
        <f t="shared" si="14"/>
        <v>524</v>
      </c>
      <c r="T49" s="35">
        <f t="shared" si="14"/>
        <v>1409</v>
      </c>
      <c r="U49" s="35">
        <f t="shared" si="14"/>
        <v>420</v>
      </c>
      <c r="V49" s="35">
        <f t="shared" si="14"/>
        <v>415</v>
      </c>
      <c r="W49" s="35">
        <f t="shared" si="14"/>
        <v>612</v>
      </c>
      <c r="X49" s="35">
        <f t="shared" si="14"/>
        <v>277</v>
      </c>
      <c r="Y49" s="35">
        <f t="shared" si="14"/>
        <v>1292</v>
      </c>
      <c r="Z49" s="35">
        <f t="shared" si="14"/>
        <v>91</v>
      </c>
      <c r="AA49" s="35">
        <f t="shared" si="14"/>
        <v>223</v>
      </c>
      <c r="AB49" s="35">
        <f t="shared" si="14"/>
        <v>91</v>
      </c>
      <c r="AC49" s="35">
        <f t="shared" si="14"/>
        <v>61</v>
      </c>
    </row>
    <row r="50" spans="1:35" x14ac:dyDescent="0.25">
      <c r="AD50" t="s">
        <v>47</v>
      </c>
    </row>
    <row r="51" spans="1:35" x14ac:dyDescent="0.25">
      <c r="A51" s="14" t="s">
        <v>40</v>
      </c>
      <c r="C51" s="15" t="s">
        <v>45</v>
      </c>
      <c r="D51" s="3"/>
      <c r="E51" s="3"/>
      <c r="F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 t="s">
        <v>32</v>
      </c>
      <c r="AE51" s="4" t="s">
        <v>28</v>
      </c>
      <c r="AF51" s="2"/>
      <c r="AG51" s="2"/>
      <c r="AI51" s="7"/>
    </row>
    <row r="52" spans="1:35" x14ac:dyDescent="0.25">
      <c r="A52" s="1" t="s">
        <v>8</v>
      </c>
      <c r="B52" s="3"/>
      <c r="C52" s="3">
        <v>1984</v>
      </c>
      <c r="D52" s="3">
        <v>85</v>
      </c>
      <c r="E52" s="3">
        <v>86</v>
      </c>
      <c r="F52" s="3">
        <v>87</v>
      </c>
      <c r="G52" s="3">
        <v>88</v>
      </c>
      <c r="H52" s="3">
        <v>89</v>
      </c>
      <c r="I52" s="3">
        <v>90</v>
      </c>
      <c r="J52" s="3">
        <v>91</v>
      </c>
      <c r="K52" s="3">
        <v>92</v>
      </c>
      <c r="L52" s="3">
        <v>93</v>
      </c>
      <c r="M52" s="3">
        <v>94</v>
      </c>
      <c r="N52" s="3">
        <v>95</v>
      </c>
      <c r="O52" s="3">
        <v>96</v>
      </c>
      <c r="P52" s="3">
        <v>97</v>
      </c>
      <c r="Q52" s="3">
        <v>98</v>
      </c>
      <c r="R52" s="3">
        <v>99</v>
      </c>
      <c r="S52" s="3">
        <v>2000</v>
      </c>
      <c r="T52" s="5" t="s">
        <v>11</v>
      </c>
      <c r="U52" s="5" t="s">
        <v>12</v>
      </c>
      <c r="V52" s="5" t="s">
        <v>13</v>
      </c>
      <c r="W52" s="5" t="s">
        <v>14</v>
      </c>
      <c r="X52" s="5" t="s">
        <v>15</v>
      </c>
      <c r="Y52" s="5" t="s">
        <v>16</v>
      </c>
      <c r="Z52" s="5" t="s">
        <v>17</v>
      </c>
      <c r="AA52" s="5" t="s">
        <v>18</v>
      </c>
      <c r="AB52" s="5" t="s">
        <v>19</v>
      </c>
      <c r="AC52" s="3">
        <v>2010</v>
      </c>
      <c r="AD52" s="16" t="s">
        <v>1</v>
      </c>
      <c r="AE52" s="4" t="s">
        <v>29</v>
      </c>
      <c r="AF52" s="2" t="s">
        <v>30</v>
      </c>
      <c r="AG52" s="2"/>
      <c r="AH52" s="7" t="s">
        <v>38</v>
      </c>
      <c r="AI52" s="7"/>
    </row>
    <row r="53" spans="1:35" x14ac:dyDescent="0.25">
      <c r="A53" t="s">
        <v>9</v>
      </c>
      <c r="B53" s="3" t="s">
        <v>1</v>
      </c>
      <c r="C53" s="3">
        <v>3404</v>
      </c>
      <c r="D53" s="3">
        <v>4488</v>
      </c>
      <c r="E53" s="3">
        <v>3612</v>
      </c>
      <c r="F53" s="3">
        <v>2787</v>
      </c>
      <c r="G53" s="3">
        <v>4282</v>
      </c>
      <c r="H53" s="3">
        <v>1534</v>
      </c>
      <c r="I53" s="3">
        <v>3528</v>
      </c>
      <c r="J53" s="3">
        <v>4104</v>
      </c>
      <c r="K53" s="3">
        <v>3057</v>
      </c>
      <c r="L53" s="3">
        <v>3628</v>
      </c>
      <c r="M53" s="3">
        <v>3275</v>
      </c>
      <c r="N53" s="3">
        <v>4373</v>
      </c>
      <c r="O53" s="3">
        <v>1657</v>
      </c>
      <c r="P53" s="3">
        <v>2882</v>
      </c>
      <c r="Q53">
        <v>2266</v>
      </c>
      <c r="R53">
        <v>2658</v>
      </c>
      <c r="S53">
        <v>1453</v>
      </c>
      <c r="T53">
        <v>1453</v>
      </c>
      <c r="U53">
        <v>2522</v>
      </c>
      <c r="V53">
        <v>1529</v>
      </c>
      <c r="W53">
        <v>1615</v>
      </c>
      <c r="X53">
        <v>727</v>
      </c>
      <c r="Y53">
        <v>1290</v>
      </c>
      <c r="Z53">
        <v>1682</v>
      </c>
      <c r="AA53">
        <v>1439</v>
      </c>
      <c r="AB53">
        <v>1682</v>
      </c>
      <c r="AC53" s="3">
        <v>1643</v>
      </c>
      <c r="AD53" s="16" t="s">
        <v>2</v>
      </c>
      <c r="AE53" s="11">
        <f>SUM(C53:AC53)</f>
        <v>68570</v>
      </c>
      <c r="AF53" s="6">
        <f>+AE53/$AE$60</f>
        <v>0.68954767603225997</v>
      </c>
      <c r="AG53" s="2"/>
      <c r="AH53" s="7" t="s">
        <v>35</v>
      </c>
      <c r="AI53" s="7"/>
    </row>
    <row r="54" spans="1:35" x14ac:dyDescent="0.25">
      <c r="A54" t="s">
        <v>26</v>
      </c>
      <c r="B54" s="3" t="s">
        <v>2</v>
      </c>
      <c r="C54" s="3">
        <v>1860</v>
      </c>
      <c r="D54" s="3">
        <v>3106</v>
      </c>
      <c r="E54" s="3">
        <v>2330</v>
      </c>
      <c r="F54" s="3">
        <v>1471</v>
      </c>
      <c r="G54" s="3">
        <v>2260</v>
      </c>
      <c r="H54" s="3">
        <v>925</v>
      </c>
      <c r="I54" s="3">
        <v>1781</v>
      </c>
      <c r="J54" s="3">
        <v>1997</v>
      </c>
      <c r="K54" s="3">
        <v>1388</v>
      </c>
      <c r="L54" s="3">
        <v>1446</v>
      </c>
      <c r="M54" s="3">
        <v>1412</v>
      </c>
      <c r="N54" s="3">
        <v>1924</v>
      </c>
      <c r="O54" s="3">
        <v>583</v>
      </c>
      <c r="P54" s="3">
        <v>884</v>
      </c>
      <c r="Q54">
        <v>702</v>
      </c>
      <c r="R54">
        <v>1009</v>
      </c>
      <c r="S54">
        <v>437</v>
      </c>
      <c r="T54">
        <v>664</v>
      </c>
      <c r="U54">
        <v>490</v>
      </c>
      <c r="V54">
        <v>328</v>
      </c>
      <c r="W54">
        <v>142</v>
      </c>
      <c r="X54">
        <v>219</v>
      </c>
      <c r="Y54">
        <v>230</v>
      </c>
      <c r="Z54">
        <v>493</v>
      </c>
      <c r="AA54">
        <v>468</v>
      </c>
      <c r="AB54">
        <v>493</v>
      </c>
      <c r="AC54" s="3">
        <v>356</v>
      </c>
      <c r="AD54" s="16" t="s">
        <v>3</v>
      </c>
      <c r="AE54" s="11">
        <f t="shared" ref="AE54:AE60" si="15">SUM(C54:AC54)</f>
        <v>29398</v>
      </c>
      <c r="AF54" s="6">
        <f t="shared" ref="AF54:AF60" si="16">+AE54/$AE$60</f>
        <v>0.29562961324188974</v>
      </c>
      <c r="AG54" s="2"/>
      <c r="AH54" s="7"/>
      <c r="AI54" s="7"/>
    </row>
    <row r="55" spans="1:35" x14ac:dyDescent="0.25">
      <c r="A55" t="s">
        <v>25</v>
      </c>
      <c r="B55" s="3" t="s">
        <v>3</v>
      </c>
      <c r="C55" s="3">
        <v>75</v>
      </c>
      <c r="D55" s="3">
        <v>145</v>
      </c>
      <c r="E55" s="3">
        <v>94</v>
      </c>
      <c r="F55" s="3">
        <v>90</v>
      </c>
      <c r="G55" s="3">
        <v>78</v>
      </c>
      <c r="H55" s="3">
        <v>5</v>
      </c>
      <c r="I55" s="3">
        <v>51</v>
      </c>
      <c r="J55" s="3">
        <v>84</v>
      </c>
      <c r="K55" s="3">
        <v>62</v>
      </c>
      <c r="L55" s="3">
        <v>75</v>
      </c>
      <c r="M55" s="3">
        <v>83</v>
      </c>
      <c r="N55" s="3">
        <v>80</v>
      </c>
      <c r="O55" s="3">
        <v>11</v>
      </c>
      <c r="P55" s="3">
        <v>46</v>
      </c>
      <c r="Q55">
        <v>51</v>
      </c>
      <c r="R55">
        <v>75</v>
      </c>
      <c r="S55">
        <v>19</v>
      </c>
      <c r="T55">
        <v>26</v>
      </c>
      <c r="U55">
        <v>22</v>
      </c>
      <c r="V55">
        <v>21</v>
      </c>
      <c r="W55">
        <v>8</v>
      </c>
      <c r="X55">
        <v>16</v>
      </c>
      <c r="Y55">
        <v>15</v>
      </c>
      <c r="Z55">
        <v>26</v>
      </c>
      <c r="AA55">
        <v>30</v>
      </c>
      <c r="AB55">
        <v>26</v>
      </c>
      <c r="AC55" s="3">
        <v>23</v>
      </c>
      <c r="AD55" s="16" t="s">
        <v>4</v>
      </c>
      <c r="AE55" s="11">
        <f t="shared" si="15"/>
        <v>1337</v>
      </c>
      <c r="AF55" s="6">
        <f t="shared" si="16"/>
        <v>1.3445023229621286E-2</v>
      </c>
      <c r="AG55" s="2"/>
      <c r="AH55" s="7">
        <f>SUM(AE55:AE59)</f>
        <v>1474</v>
      </c>
      <c r="AI55" s="7" t="s">
        <v>36</v>
      </c>
    </row>
    <row r="56" spans="1:35" x14ac:dyDescent="0.25">
      <c r="A56" t="s">
        <v>24</v>
      </c>
      <c r="B56" s="3" t="s">
        <v>4</v>
      </c>
      <c r="C56" s="3">
        <v>3</v>
      </c>
      <c r="D56" s="3">
        <v>10</v>
      </c>
      <c r="E56" s="3">
        <v>6</v>
      </c>
      <c r="F56" s="3">
        <v>5</v>
      </c>
      <c r="G56" s="3">
        <v>4</v>
      </c>
      <c r="H56" s="3">
        <v>2</v>
      </c>
      <c r="I56" s="3">
        <v>2</v>
      </c>
      <c r="J56" s="3">
        <v>5</v>
      </c>
      <c r="K56" s="3">
        <v>7</v>
      </c>
      <c r="L56" s="3">
        <v>4</v>
      </c>
      <c r="M56" s="3">
        <v>8</v>
      </c>
      <c r="N56" s="3">
        <v>12</v>
      </c>
      <c r="O56" s="3">
        <v>3</v>
      </c>
      <c r="P56" s="3">
        <v>5</v>
      </c>
      <c r="Q56">
        <v>1</v>
      </c>
      <c r="R56">
        <v>6</v>
      </c>
      <c r="S56">
        <v>4</v>
      </c>
      <c r="T56">
        <v>4</v>
      </c>
      <c r="U56">
        <v>2</v>
      </c>
      <c r="V56">
        <v>1</v>
      </c>
      <c r="W56">
        <v>1</v>
      </c>
      <c r="X56">
        <v>0</v>
      </c>
      <c r="Y56">
        <v>1</v>
      </c>
      <c r="Z56">
        <v>1</v>
      </c>
      <c r="AA56">
        <v>0</v>
      </c>
      <c r="AB56">
        <v>1</v>
      </c>
      <c r="AC56" s="3">
        <v>0</v>
      </c>
      <c r="AD56" s="16" t="s">
        <v>5</v>
      </c>
      <c r="AE56" s="11">
        <f t="shared" si="15"/>
        <v>98</v>
      </c>
      <c r="AF56" s="6">
        <f t="shared" si="16"/>
        <v>9.8549908489370679E-4</v>
      </c>
      <c r="AG56" s="2"/>
      <c r="AH56" s="7"/>
      <c r="AI56" s="7"/>
    </row>
    <row r="57" spans="1:35" x14ac:dyDescent="0.25">
      <c r="A57" t="s">
        <v>21</v>
      </c>
      <c r="B57" s="3" t="s">
        <v>5</v>
      </c>
      <c r="C57" s="3">
        <v>1</v>
      </c>
      <c r="D57" s="3">
        <v>7</v>
      </c>
      <c r="E57" s="3">
        <v>0</v>
      </c>
      <c r="F57" s="3">
        <v>2</v>
      </c>
      <c r="G57" s="3">
        <v>0</v>
      </c>
      <c r="H57" s="3">
        <v>1</v>
      </c>
      <c r="I57" s="3">
        <v>1</v>
      </c>
      <c r="J57" s="3">
        <v>4</v>
      </c>
      <c r="K57" s="3">
        <v>1</v>
      </c>
      <c r="L57" s="3">
        <v>0</v>
      </c>
      <c r="M57" s="3">
        <v>5</v>
      </c>
      <c r="N57" s="3">
        <v>3</v>
      </c>
      <c r="O57" s="3">
        <v>1</v>
      </c>
      <c r="P57" s="3">
        <v>2</v>
      </c>
      <c r="Q57">
        <v>0</v>
      </c>
      <c r="R57">
        <v>2</v>
      </c>
      <c r="S57">
        <v>2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1</v>
      </c>
      <c r="AA57">
        <v>1</v>
      </c>
      <c r="AB57">
        <v>1</v>
      </c>
      <c r="AC57" s="3">
        <v>1</v>
      </c>
      <c r="AD57" s="16" t="s">
        <v>6</v>
      </c>
      <c r="AE57" s="11">
        <f t="shared" si="15"/>
        <v>37</v>
      </c>
      <c r="AF57" s="6">
        <f t="shared" si="16"/>
        <v>3.7207618511293013E-4</v>
      </c>
      <c r="AG57" s="2"/>
      <c r="AH57" s="7"/>
      <c r="AI57" s="7"/>
    </row>
    <row r="58" spans="1:35" x14ac:dyDescent="0.25">
      <c r="A58" t="s">
        <v>23</v>
      </c>
      <c r="B58" s="3" t="s">
        <v>6</v>
      </c>
      <c r="C58" s="3">
        <v>0</v>
      </c>
      <c r="D58" s="3">
        <v>0</v>
      </c>
      <c r="E58" s="3">
        <v>1</v>
      </c>
      <c r="F58" s="3">
        <v>0</v>
      </c>
      <c r="G58" s="3">
        <v>1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 s="3">
        <v>0</v>
      </c>
      <c r="AD58" s="16" t="s">
        <v>7</v>
      </c>
      <c r="AE58" s="11">
        <f t="shared" si="15"/>
        <v>2</v>
      </c>
      <c r="AF58" s="6">
        <f t="shared" si="16"/>
        <v>2.0112226222320549E-5</v>
      </c>
      <c r="AG58" s="2"/>
      <c r="AH58" s="7"/>
      <c r="AI58" s="7"/>
    </row>
    <row r="59" spans="1:35" x14ac:dyDescent="0.25">
      <c r="A59" t="s">
        <v>22</v>
      </c>
      <c r="B59" s="3" t="s">
        <v>7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 s="3">
        <v>0</v>
      </c>
      <c r="AD59" s="16" t="s">
        <v>0</v>
      </c>
      <c r="AE59" s="11">
        <f t="shared" si="15"/>
        <v>0</v>
      </c>
      <c r="AF59" s="6">
        <f t="shared" si="16"/>
        <v>0</v>
      </c>
      <c r="AG59" s="2"/>
      <c r="AH59" s="7"/>
      <c r="AI59" s="7"/>
    </row>
    <row r="60" spans="1:35" x14ac:dyDescent="0.25">
      <c r="B60" s="3" t="s">
        <v>0</v>
      </c>
      <c r="C60" s="3">
        <f t="shared" ref="C60:AC60" si="17">SUM(C53:C59)</f>
        <v>5343</v>
      </c>
      <c r="D60" s="3">
        <f t="shared" si="17"/>
        <v>7756</v>
      </c>
      <c r="E60" s="3">
        <f t="shared" si="17"/>
        <v>6043</v>
      </c>
      <c r="F60" s="3">
        <f t="shared" si="17"/>
        <v>4355</v>
      </c>
      <c r="G60" s="3">
        <f t="shared" si="17"/>
        <v>6625</v>
      </c>
      <c r="H60" s="3">
        <f t="shared" si="17"/>
        <v>2467</v>
      </c>
      <c r="I60" s="3">
        <f t="shared" si="17"/>
        <v>5363</v>
      </c>
      <c r="J60" s="3">
        <f t="shared" si="17"/>
        <v>6194</v>
      </c>
      <c r="K60" s="3">
        <f t="shared" si="17"/>
        <v>4515</v>
      </c>
      <c r="L60" s="3">
        <f t="shared" si="17"/>
        <v>5153</v>
      </c>
      <c r="M60" s="3">
        <f t="shared" si="17"/>
        <v>4783</v>
      </c>
      <c r="N60" s="3">
        <f t="shared" si="17"/>
        <v>6392</v>
      </c>
      <c r="O60" s="3">
        <f t="shared" si="17"/>
        <v>2255</v>
      </c>
      <c r="P60" s="3">
        <f t="shared" si="17"/>
        <v>3819</v>
      </c>
      <c r="Q60" s="3">
        <f t="shared" si="17"/>
        <v>3020</v>
      </c>
      <c r="R60" s="3">
        <f t="shared" si="17"/>
        <v>3750</v>
      </c>
      <c r="S60" s="3">
        <f t="shared" si="17"/>
        <v>1915</v>
      </c>
      <c r="T60" s="3">
        <f t="shared" si="17"/>
        <v>2148</v>
      </c>
      <c r="U60" s="3">
        <f t="shared" si="17"/>
        <v>3036</v>
      </c>
      <c r="V60" s="3">
        <f t="shared" si="17"/>
        <v>1879</v>
      </c>
      <c r="W60" s="3">
        <f t="shared" si="17"/>
        <v>1766</v>
      </c>
      <c r="X60" s="3">
        <f t="shared" si="17"/>
        <v>962</v>
      </c>
      <c r="Y60" s="3">
        <f t="shared" si="17"/>
        <v>1536</v>
      </c>
      <c r="Z60" s="3">
        <f t="shared" si="17"/>
        <v>2203</v>
      </c>
      <c r="AA60" s="3">
        <f t="shared" si="17"/>
        <v>1938</v>
      </c>
      <c r="AB60" s="3">
        <f t="shared" si="17"/>
        <v>2203</v>
      </c>
      <c r="AC60" s="3">
        <f t="shared" si="17"/>
        <v>2023</v>
      </c>
      <c r="AD60" s="3"/>
      <c r="AE60" s="11">
        <f t="shared" si="15"/>
        <v>99442</v>
      </c>
      <c r="AF60" s="6">
        <f t="shared" si="16"/>
        <v>1</v>
      </c>
      <c r="AG60" s="2"/>
      <c r="AH60" s="7"/>
      <c r="AI60" s="7"/>
    </row>
    <row r="61" spans="1:35" x14ac:dyDescent="0.25">
      <c r="AE61" s="12"/>
      <c r="AH61" s="8"/>
      <c r="AI61" s="8"/>
    </row>
    <row r="62" spans="1:35" x14ac:dyDescent="0.25">
      <c r="A62" s="1"/>
      <c r="B62" s="3"/>
      <c r="C62" s="15" t="s">
        <v>46</v>
      </c>
      <c r="D62" s="3"/>
      <c r="E62" s="3"/>
      <c r="F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t="s">
        <v>31</v>
      </c>
      <c r="AE62" s="12"/>
      <c r="AH62" s="8"/>
      <c r="AI62" s="8"/>
    </row>
    <row r="63" spans="1:35" x14ac:dyDescent="0.25">
      <c r="A63" t="s">
        <v>9</v>
      </c>
      <c r="B63" s="3" t="s">
        <v>1</v>
      </c>
      <c r="C63" s="3">
        <v>2709</v>
      </c>
      <c r="D63" s="3">
        <v>0</v>
      </c>
      <c r="E63" s="3">
        <v>800</v>
      </c>
      <c r="F63" s="3">
        <v>641</v>
      </c>
      <c r="G63" s="3">
        <v>971</v>
      </c>
      <c r="H63" s="3">
        <v>345</v>
      </c>
      <c r="I63" s="3">
        <v>894</v>
      </c>
      <c r="J63" s="3">
        <v>1042</v>
      </c>
      <c r="K63" s="3">
        <v>789</v>
      </c>
      <c r="L63" s="3">
        <v>914</v>
      </c>
      <c r="M63" s="3">
        <v>905</v>
      </c>
      <c r="N63" s="3">
        <v>1080</v>
      </c>
      <c r="O63" s="3">
        <v>408</v>
      </c>
      <c r="P63" s="3">
        <v>710</v>
      </c>
      <c r="Q63">
        <v>560</v>
      </c>
      <c r="R63">
        <v>642</v>
      </c>
      <c r="S63">
        <v>382</v>
      </c>
      <c r="T63">
        <v>451</v>
      </c>
      <c r="U63">
        <v>631</v>
      </c>
      <c r="V63">
        <v>382</v>
      </c>
      <c r="W63">
        <v>384</v>
      </c>
      <c r="X63">
        <v>136</v>
      </c>
      <c r="Y63">
        <v>301</v>
      </c>
      <c r="Z63">
        <v>421</v>
      </c>
      <c r="AA63" s="3">
        <v>360</v>
      </c>
      <c r="AB63" s="3">
        <v>421</v>
      </c>
      <c r="AC63" s="3">
        <v>410</v>
      </c>
      <c r="AD63" s="16" t="s">
        <v>1</v>
      </c>
      <c r="AE63" s="11">
        <f t="shared" ref="AE63:AE70" si="18">SUM(C63:AC63)</f>
        <v>17689</v>
      </c>
      <c r="AF63" s="6">
        <f>+AE63/$AE$70</f>
        <v>0.1422642935844747</v>
      </c>
      <c r="AH63" s="8"/>
      <c r="AI63" s="8"/>
    </row>
    <row r="64" spans="1:35" x14ac:dyDescent="0.25">
      <c r="A64" t="s">
        <v>26</v>
      </c>
      <c r="B64" s="3" t="s">
        <v>2</v>
      </c>
      <c r="C64" s="3">
        <v>1409</v>
      </c>
      <c r="D64" s="3">
        <v>2798</v>
      </c>
      <c r="E64" s="3">
        <v>3621</v>
      </c>
      <c r="F64" s="3">
        <v>2275</v>
      </c>
      <c r="G64" s="3">
        <v>3170</v>
      </c>
      <c r="H64" s="3">
        <v>1220</v>
      </c>
      <c r="I64" s="3">
        <v>2292</v>
      </c>
      <c r="J64" s="3">
        <v>3135</v>
      </c>
      <c r="K64" s="3">
        <v>2014</v>
      </c>
      <c r="L64" s="3">
        <v>2215</v>
      </c>
      <c r="M64" s="3">
        <v>2141</v>
      </c>
      <c r="N64" s="3">
        <v>2988</v>
      </c>
      <c r="O64" s="3">
        <v>786</v>
      </c>
      <c r="P64" s="3">
        <v>1201</v>
      </c>
      <c r="Q64">
        <v>999</v>
      </c>
      <c r="R64">
        <v>1689</v>
      </c>
      <c r="S64">
        <v>704</v>
      </c>
      <c r="T64">
        <v>1092</v>
      </c>
      <c r="U64">
        <v>1188</v>
      </c>
      <c r="V64">
        <v>540</v>
      </c>
      <c r="W64">
        <v>895</v>
      </c>
      <c r="X64">
        <v>143</v>
      </c>
      <c r="Y64">
        <v>526</v>
      </c>
      <c r="Z64">
        <v>784</v>
      </c>
      <c r="AA64" s="3">
        <v>728</v>
      </c>
      <c r="AB64" s="3">
        <v>784</v>
      </c>
      <c r="AC64" s="3">
        <v>879</v>
      </c>
      <c r="AD64" s="16" t="s">
        <v>2</v>
      </c>
      <c r="AE64" s="11">
        <f t="shared" si="18"/>
        <v>42216</v>
      </c>
      <c r="AF64" s="6">
        <f t="shared" ref="AF64:AF70" si="19">+AE64/$AE$70</f>
        <v>0.33952339973781354</v>
      </c>
      <c r="AH64" s="8"/>
      <c r="AI64" s="8"/>
    </row>
    <row r="65" spans="1:35" x14ac:dyDescent="0.25">
      <c r="A65" t="s">
        <v>25</v>
      </c>
      <c r="B65" s="3" t="s">
        <v>3</v>
      </c>
      <c r="C65" s="3">
        <v>522</v>
      </c>
      <c r="D65" s="3">
        <v>3350</v>
      </c>
      <c r="E65" s="3">
        <v>2151</v>
      </c>
      <c r="F65" s="3">
        <v>1895</v>
      </c>
      <c r="G65" s="3">
        <v>1520</v>
      </c>
      <c r="H65" s="3">
        <v>450</v>
      </c>
      <c r="I65" s="3">
        <v>802</v>
      </c>
      <c r="J65" s="3">
        <v>1977</v>
      </c>
      <c r="K65" s="3">
        <v>1512</v>
      </c>
      <c r="L65" s="3">
        <v>1496</v>
      </c>
      <c r="M65" s="3">
        <v>2020</v>
      </c>
      <c r="N65" s="3">
        <v>1940</v>
      </c>
      <c r="O65" s="3">
        <v>235</v>
      </c>
      <c r="P65" s="3">
        <v>843</v>
      </c>
      <c r="Q65">
        <v>1459</v>
      </c>
      <c r="R65">
        <v>1762</v>
      </c>
      <c r="S65">
        <v>486</v>
      </c>
      <c r="T65">
        <v>570</v>
      </c>
      <c r="U65">
        <v>496</v>
      </c>
      <c r="V65">
        <v>395</v>
      </c>
      <c r="W65">
        <v>125</v>
      </c>
      <c r="X65">
        <v>138</v>
      </c>
      <c r="Y65">
        <v>219</v>
      </c>
      <c r="Z65">
        <v>971</v>
      </c>
      <c r="AA65" s="3">
        <v>1153</v>
      </c>
      <c r="AB65" s="3">
        <v>971</v>
      </c>
      <c r="AC65" s="3">
        <v>540</v>
      </c>
      <c r="AD65" s="16" t="s">
        <v>3</v>
      </c>
      <c r="AE65" s="11">
        <f t="shared" si="18"/>
        <v>29998</v>
      </c>
      <c r="AF65" s="6">
        <f t="shared" si="19"/>
        <v>0.24125978172576584</v>
      </c>
      <c r="AH65" s="7">
        <f>SUM(AE65:AE69)</f>
        <v>64434</v>
      </c>
      <c r="AI65" s="8" t="s">
        <v>37</v>
      </c>
    </row>
    <row r="66" spans="1:35" x14ac:dyDescent="0.25">
      <c r="A66" t="s">
        <v>24</v>
      </c>
      <c r="B66" s="3" t="s">
        <v>4</v>
      </c>
      <c r="C66" s="3">
        <v>800</v>
      </c>
      <c r="D66" s="3">
        <v>2550</v>
      </c>
      <c r="E66" s="3">
        <v>875</v>
      </c>
      <c r="F66" s="3">
        <v>670</v>
      </c>
      <c r="G66" s="3">
        <v>500</v>
      </c>
      <c r="H66" s="3">
        <v>475</v>
      </c>
      <c r="I66" s="3">
        <v>275</v>
      </c>
      <c r="J66" s="3">
        <v>710</v>
      </c>
      <c r="K66" s="3">
        <v>535</v>
      </c>
      <c r="L66" s="3">
        <v>625</v>
      </c>
      <c r="M66" s="3">
        <v>945</v>
      </c>
      <c r="N66" s="3">
        <v>1562</v>
      </c>
      <c r="O66" s="3">
        <v>495</v>
      </c>
      <c r="P66" s="3">
        <v>606</v>
      </c>
      <c r="Q66">
        <v>140</v>
      </c>
      <c r="R66">
        <v>910</v>
      </c>
      <c r="S66">
        <v>400</v>
      </c>
      <c r="T66">
        <v>572</v>
      </c>
      <c r="U66">
        <v>300</v>
      </c>
      <c r="V66">
        <v>300</v>
      </c>
      <c r="W66">
        <v>120</v>
      </c>
      <c r="X66">
        <v>0</v>
      </c>
      <c r="Y66">
        <v>140</v>
      </c>
      <c r="Z66">
        <v>111</v>
      </c>
      <c r="AA66" s="3">
        <v>0</v>
      </c>
      <c r="AB66" s="3">
        <v>111</v>
      </c>
      <c r="AC66" s="3">
        <v>0</v>
      </c>
      <c r="AD66" s="16" t="s">
        <v>4</v>
      </c>
      <c r="AE66" s="11">
        <f t="shared" si="18"/>
        <v>14727</v>
      </c>
      <c r="AF66" s="6">
        <f t="shared" si="19"/>
        <v>0.11844232300404539</v>
      </c>
      <c r="AH66" s="8"/>
      <c r="AI66" s="8"/>
    </row>
    <row r="67" spans="1:35" x14ac:dyDescent="0.25">
      <c r="A67" t="s">
        <v>21</v>
      </c>
      <c r="B67" s="3" t="s">
        <v>5</v>
      </c>
      <c r="C67" s="3">
        <v>0</v>
      </c>
      <c r="D67" s="3">
        <v>2400</v>
      </c>
      <c r="E67" s="3">
        <v>0</v>
      </c>
      <c r="F67" s="3">
        <v>660</v>
      </c>
      <c r="G67" s="3">
        <v>0</v>
      </c>
      <c r="H67" s="3">
        <v>902</v>
      </c>
      <c r="I67" s="3">
        <v>350</v>
      </c>
      <c r="J67" s="3">
        <v>2722</v>
      </c>
      <c r="K67" s="3">
        <v>360</v>
      </c>
      <c r="L67" s="3">
        <v>0</v>
      </c>
      <c r="M67" s="3">
        <v>1620</v>
      </c>
      <c r="N67" s="3">
        <v>1060</v>
      </c>
      <c r="O67" s="3">
        <v>300</v>
      </c>
      <c r="P67" s="3">
        <v>1100</v>
      </c>
      <c r="Q67">
        <v>0</v>
      </c>
      <c r="R67">
        <v>2600</v>
      </c>
      <c r="S67">
        <v>600</v>
      </c>
      <c r="T67">
        <v>650</v>
      </c>
      <c r="U67">
        <v>0</v>
      </c>
      <c r="V67">
        <v>0</v>
      </c>
      <c r="W67">
        <v>0</v>
      </c>
      <c r="X67">
        <v>0</v>
      </c>
      <c r="Y67">
        <v>0</v>
      </c>
      <c r="Z67">
        <v>400</v>
      </c>
      <c r="AA67" s="3">
        <v>700</v>
      </c>
      <c r="AB67" s="3">
        <v>400</v>
      </c>
      <c r="AC67" s="3">
        <v>321</v>
      </c>
      <c r="AD67" s="16" t="s">
        <v>5</v>
      </c>
      <c r="AE67" s="11">
        <f t="shared" si="18"/>
        <v>17145</v>
      </c>
      <c r="AF67" s="6">
        <f t="shared" si="19"/>
        <v>0.13788915786679964</v>
      </c>
    </row>
    <row r="68" spans="1:35" x14ac:dyDescent="0.25">
      <c r="A68" t="s">
        <v>23</v>
      </c>
      <c r="B68" s="3" t="s">
        <v>6</v>
      </c>
      <c r="C68" s="3">
        <v>0</v>
      </c>
      <c r="D68" s="3">
        <v>0</v>
      </c>
      <c r="E68" s="3">
        <v>1500</v>
      </c>
      <c r="F68" s="3">
        <v>0</v>
      </c>
      <c r="G68" s="3">
        <v>1064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 s="3">
        <v>0</v>
      </c>
      <c r="AB68" s="3">
        <v>0</v>
      </c>
      <c r="AC68" s="3">
        <v>0</v>
      </c>
      <c r="AD68" s="16" t="s">
        <v>6</v>
      </c>
      <c r="AE68" s="11">
        <f t="shared" si="18"/>
        <v>2564</v>
      </c>
      <c r="AF68" s="6">
        <f t="shared" si="19"/>
        <v>2.062104408110086E-2</v>
      </c>
    </row>
    <row r="69" spans="1:35" x14ac:dyDescent="0.25">
      <c r="A69" t="s">
        <v>22</v>
      </c>
      <c r="B69" s="3" t="s">
        <v>7</v>
      </c>
      <c r="C69" s="3"/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 s="3">
        <v>0</v>
      </c>
      <c r="AB69" s="3">
        <v>0</v>
      </c>
      <c r="AC69" s="3">
        <v>0</v>
      </c>
      <c r="AD69" s="16" t="s">
        <v>7</v>
      </c>
      <c r="AE69" s="11">
        <f t="shared" si="18"/>
        <v>0</v>
      </c>
      <c r="AF69" s="6">
        <f t="shared" si="19"/>
        <v>0</v>
      </c>
    </row>
    <row r="70" spans="1:35" x14ac:dyDescent="0.25">
      <c r="B70" s="3" t="s">
        <v>0</v>
      </c>
      <c r="C70" s="3">
        <f t="shared" ref="C70:AC70" si="20">SUM(C63:C69)</f>
        <v>5440</v>
      </c>
      <c r="D70" s="3">
        <f t="shared" si="20"/>
        <v>11098</v>
      </c>
      <c r="E70" s="3">
        <f t="shared" si="20"/>
        <v>8947</v>
      </c>
      <c r="F70" s="3">
        <f t="shared" si="20"/>
        <v>6141</v>
      </c>
      <c r="G70" s="3">
        <f t="shared" si="20"/>
        <v>7225</v>
      </c>
      <c r="H70" s="3">
        <f t="shared" si="20"/>
        <v>3392</v>
      </c>
      <c r="I70" s="3">
        <f t="shared" si="20"/>
        <v>4613</v>
      </c>
      <c r="J70" s="3">
        <f t="shared" si="20"/>
        <v>9586</v>
      </c>
      <c r="K70" s="3">
        <f t="shared" si="20"/>
        <v>5210</v>
      </c>
      <c r="L70" s="3">
        <f t="shared" si="20"/>
        <v>5250</v>
      </c>
      <c r="M70" s="3">
        <f t="shared" si="20"/>
        <v>7631</v>
      </c>
      <c r="N70" s="3">
        <f t="shared" si="20"/>
        <v>8630</v>
      </c>
      <c r="O70" s="3">
        <f t="shared" si="20"/>
        <v>2224</v>
      </c>
      <c r="P70" s="3">
        <f t="shared" si="20"/>
        <v>4460</v>
      </c>
      <c r="Q70" s="3">
        <f t="shared" si="20"/>
        <v>3158</v>
      </c>
      <c r="R70" s="3">
        <f t="shared" si="20"/>
        <v>7603</v>
      </c>
      <c r="S70" s="3">
        <f t="shared" si="20"/>
        <v>2572</v>
      </c>
      <c r="T70" s="3">
        <f t="shared" si="20"/>
        <v>3335</v>
      </c>
      <c r="U70" s="3">
        <f t="shared" si="20"/>
        <v>2615</v>
      </c>
      <c r="V70" s="3">
        <f t="shared" si="20"/>
        <v>1617</v>
      </c>
      <c r="W70" s="3">
        <f t="shared" si="20"/>
        <v>1524</v>
      </c>
      <c r="X70" s="3">
        <f t="shared" si="20"/>
        <v>417</v>
      </c>
      <c r="Y70" s="3">
        <f t="shared" si="20"/>
        <v>1186</v>
      </c>
      <c r="Z70" s="3">
        <f t="shared" si="20"/>
        <v>2687</v>
      </c>
      <c r="AA70" s="3">
        <f t="shared" si="20"/>
        <v>2941</v>
      </c>
      <c r="AB70" s="3">
        <f t="shared" si="20"/>
        <v>2687</v>
      </c>
      <c r="AC70" s="3">
        <f t="shared" si="20"/>
        <v>2150</v>
      </c>
      <c r="AD70" s="16" t="s">
        <v>0</v>
      </c>
      <c r="AE70" s="11">
        <f t="shared" si="18"/>
        <v>124339</v>
      </c>
      <c r="AF70" s="6">
        <f t="shared" si="19"/>
        <v>1</v>
      </c>
    </row>
    <row r="71" spans="1:35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16"/>
      <c r="AE71" s="11"/>
      <c r="AF71" s="6"/>
    </row>
    <row r="72" spans="1:35" x14ac:dyDescent="0.25">
      <c r="B72" s="35" t="s">
        <v>82</v>
      </c>
      <c r="C72" s="35">
        <f>SUM(C65:C69)</f>
        <v>1322</v>
      </c>
      <c r="D72" s="35">
        <f t="shared" ref="D72:AC72" si="21">SUM(D65:D69)</f>
        <v>8300</v>
      </c>
      <c r="E72" s="35">
        <f t="shared" si="21"/>
        <v>4526</v>
      </c>
      <c r="F72" s="35">
        <f t="shared" si="21"/>
        <v>3225</v>
      </c>
      <c r="G72" s="35">
        <f t="shared" si="21"/>
        <v>3084</v>
      </c>
      <c r="H72" s="35">
        <f t="shared" si="21"/>
        <v>1827</v>
      </c>
      <c r="I72" s="35">
        <f t="shared" si="21"/>
        <v>1427</v>
      </c>
      <c r="J72" s="35">
        <f t="shared" si="21"/>
        <v>5409</v>
      </c>
      <c r="K72" s="35">
        <f t="shared" si="21"/>
        <v>2407</v>
      </c>
      <c r="L72" s="35">
        <f t="shared" si="21"/>
        <v>2121</v>
      </c>
      <c r="M72" s="35">
        <f t="shared" si="21"/>
        <v>4585</v>
      </c>
      <c r="N72" s="35">
        <f t="shared" si="21"/>
        <v>4562</v>
      </c>
      <c r="O72" s="35">
        <f t="shared" si="21"/>
        <v>1030</v>
      </c>
      <c r="P72" s="35">
        <f t="shared" si="21"/>
        <v>2549</v>
      </c>
      <c r="Q72" s="35">
        <f t="shared" si="21"/>
        <v>1599</v>
      </c>
      <c r="R72" s="35">
        <f t="shared" si="21"/>
        <v>5272</v>
      </c>
      <c r="S72" s="35">
        <f t="shared" si="21"/>
        <v>1486</v>
      </c>
      <c r="T72" s="35">
        <f t="shared" si="21"/>
        <v>1792</v>
      </c>
      <c r="U72" s="35">
        <f t="shared" si="21"/>
        <v>796</v>
      </c>
      <c r="V72" s="35">
        <f t="shared" si="21"/>
        <v>695</v>
      </c>
      <c r="W72" s="35">
        <f t="shared" si="21"/>
        <v>245</v>
      </c>
      <c r="X72" s="35">
        <f t="shared" si="21"/>
        <v>138</v>
      </c>
      <c r="Y72" s="35">
        <f t="shared" si="21"/>
        <v>359</v>
      </c>
      <c r="Z72" s="35">
        <f t="shared" si="21"/>
        <v>1482</v>
      </c>
      <c r="AA72" s="35">
        <f t="shared" si="21"/>
        <v>1853</v>
      </c>
      <c r="AB72" s="35">
        <f t="shared" si="21"/>
        <v>1482</v>
      </c>
      <c r="AC72" s="35">
        <f t="shared" si="21"/>
        <v>861</v>
      </c>
    </row>
    <row r="73" spans="1:35" x14ac:dyDescent="0.25">
      <c r="AD73" t="s">
        <v>48</v>
      </c>
    </row>
    <row r="74" spans="1:35" x14ac:dyDescent="0.25">
      <c r="A74" s="14" t="s">
        <v>41</v>
      </c>
      <c r="C74" s="15" t="s">
        <v>45</v>
      </c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 t="s">
        <v>32</v>
      </c>
      <c r="AE74" s="4" t="s">
        <v>28</v>
      </c>
      <c r="AF74" s="2"/>
      <c r="AG74" s="2"/>
      <c r="AI74" s="7"/>
    </row>
    <row r="75" spans="1:35" x14ac:dyDescent="0.25">
      <c r="A75" s="1" t="s">
        <v>8</v>
      </c>
      <c r="B75" s="3"/>
      <c r="C75" s="3">
        <v>1984</v>
      </c>
      <c r="D75" s="3">
        <v>85</v>
      </c>
      <c r="E75" s="3">
        <v>86</v>
      </c>
      <c r="F75" s="3">
        <v>87</v>
      </c>
      <c r="G75" s="3">
        <v>88</v>
      </c>
      <c r="H75" s="3">
        <v>89</v>
      </c>
      <c r="I75" s="3">
        <v>90</v>
      </c>
      <c r="J75" s="3">
        <v>91</v>
      </c>
      <c r="K75" s="3">
        <v>92</v>
      </c>
      <c r="L75" s="3">
        <v>93</v>
      </c>
      <c r="M75" s="3">
        <v>94</v>
      </c>
      <c r="N75" s="3">
        <v>95</v>
      </c>
      <c r="O75" s="3">
        <v>96</v>
      </c>
      <c r="P75" s="3">
        <v>97</v>
      </c>
      <c r="Q75" s="3">
        <v>98</v>
      </c>
      <c r="R75" s="3">
        <v>99</v>
      </c>
      <c r="S75" s="3">
        <v>2000</v>
      </c>
      <c r="T75" s="5" t="s">
        <v>11</v>
      </c>
      <c r="U75" s="5" t="s">
        <v>12</v>
      </c>
      <c r="V75" s="5" t="s">
        <v>13</v>
      </c>
      <c r="W75" s="5" t="s">
        <v>14</v>
      </c>
      <c r="X75" s="5" t="s">
        <v>15</v>
      </c>
      <c r="Y75" s="5" t="s">
        <v>16</v>
      </c>
      <c r="Z75" s="5" t="s">
        <v>17</v>
      </c>
      <c r="AA75" s="5" t="s">
        <v>18</v>
      </c>
      <c r="AB75" s="5" t="s">
        <v>19</v>
      </c>
      <c r="AC75" s="3">
        <v>2010</v>
      </c>
      <c r="AD75" s="3"/>
      <c r="AE75" s="4" t="s">
        <v>29</v>
      </c>
      <c r="AF75" s="2" t="s">
        <v>30</v>
      </c>
      <c r="AG75" s="2"/>
      <c r="AH75" s="7" t="s">
        <v>38</v>
      </c>
      <c r="AI75" s="7"/>
    </row>
    <row r="76" spans="1:35" x14ac:dyDescent="0.25">
      <c r="A76" t="s">
        <v>9</v>
      </c>
      <c r="B76" s="3" t="s">
        <v>1</v>
      </c>
      <c r="C76" s="3">
        <v>751</v>
      </c>
      <c r="D76" s="3">
        <v>1331</v>
      </c>
      <c r="E76" s="3">
        <v>604</v>
      </c>
      <c r="F76" s="3">
        <v>438</v>
      </c>
      <c r="G76" s="3">
        <v>521</v>
      </c>
      <c r="H76" s="3">
        <v>438</v>
      </c>
      <c r="I76" s="3">
        <v>283</v>
      </c>
      <c r="J76" s="3">
        <v>245</v>
      </c>
      <c r="K76" s="3">
        <v>272</v>
      </c>
      <c r="L76" s="3">
        <v>422</v>
      </c>
      <c r="M76" s="3">
        <v>328</v>
      </c>
      <c r="N76" s="3">
        <v>334</v>
      </c>
      <c r="O76" s="3">
        <v>226</v>
      </c>
      <c r="P76" s="3">
        <v>724</v>
      </c>
      <c r="Q76">
        <v>258</v>
      </c>
      <c r="R76">
        <v>968</v>
      </c>
      <c r="S76">
        <v>430</v>
      </c>
      <c r="T76">
        <v>12</v>
      </c>
      <c r="U76">
        <v>411</v>
      </c>
      <c r="V76">
        <v>324</v>
      </c>
      <c r="W76">
        <v>411</v>
      </c>
      <c r="X76">
        <v>411</v>
      </c>
      <c r="Y76">
        <v>279</v>
      </c>
      <c r="Z76">
        <v>398</v>
      </c>
      <c r="AA76">
        <v>366</v>
      </c>
      <c r="AB76">
        <v>398</v>
      </c>
      <c r="AC76" s="3">
        <v>335</v>
      </c>
      <c r="AD76" s="16" t="s">
        <v>1</v>
      </c>
      <c r="AE76" s="11">
        <f>SUM(C76:AC76)</f>
        <v>11918</v>
      </c>
      <c r="AF76" s="6">
        <f>+AE76/$AE$83</f>
        <v>0.7491828011063616</v>
      </c>
      <c r="AG76" s="2"/>
      <c r="AH76" s="7" t="s">
        <v>35</v>
      </c>
      <c r="AI76" s="7"/>
    </row>
    <row r="77" spans="1:35" x14ac:dyDescent="0.25">
      <c r="A77" t="s">
        <v>26</v>
      </c>
      <c r="B77" s="3" t="s">
        <v>2</v>
      </c>
      <c r="C77" s="3">
        <v>139</v>
      </c>
      <c r="D77" s="3">
        <v>405</v>
      </c>
      <c r="E77" s="3">
        <v>162</v>
      </c>
      <c r="F77" s="3">
        <v>63</v>
      </c>
      <c r="G77" s="3">
        <v>141</v>
      </c>
      <c r="H77" s="3">
        <v>143</v>
      </c>
      <c r="I77" s="3">
        <v>78</v>
      </c>
      <c r="J77" s="3">
        <v>157</v>
      </c>
      <c r="K77" s="3">
        <v>104</v>
      </c>
      <c r="L77" s="3">
        <v>133</v>
      </c>
      <c r="M77" s="3">
        <v>112</v>
      </c>
      <c r="N77" s="3">
        <v>151</v>
      </c>
      <c r="O77" s="3">
        <v>54</v>
      </c>
      <c r="P77" s="3">
        <v>6</v>
      </c>
      <c r="Q77">
        <v>128</v>
      </c>
      <c r="R77">
        <v>245</v>
      </c>
      <c r="S77">
        <v>77</v>
      </c>
      <c r="T77">
        <v>823</v>
      </c>
      <c r="U77">
        <v>108</v>
      </c>
      <c r="V77">
        <v>47</v>
      </c>
      <c r="W77">
        <v>45</v>
      </c>
      <c r="X77">
        <v>45</v>
      </c>
      <c r="Y77">
        <v>211</v>
      </c>
      <c r="Z77">
        <v>61</v>
      </c>
      <c r="AA77">
        <v>87</v>
      </c>
      <c r="AB77">
        <v>61</v>
      </c>
      <c r="AC77" s="3">
        <v>73</v>
      </c>
      <c r="AD77" s="16" t="s">
        <v>2</v>
      </c>
      <c r="AE77" s="11">
        <f t="shared" ref="AE77:AE83" si="22">SUM(C77:AC77)</f>
        <v>3859</v>
      </c>
      <c r="AF77" s="6">
        <f t="shared" ref="AF77:AF83" si="23">+AE77/$AE$83</f>
        <v>0.2425823485038974</v>
      </c>
      <c r="AG77" s="2"/>
      <c r="AH77" s="7"/>
      <c r="AI77" s="7"/>
    </row>
    <row r="78" spans="1:35" x14ac:dyDescent="0.25">
      <c r="A78" t="s">
        <v>25</v>
      </c>
      <c r="B78" s="3" t="s">
        <v>3</v>
      </c>
      <c r="C78" s="3">
        <v>3</v>
      </c>
      <c r="D78" s="3">
        <v>20</v>
      </c>
      <c r="E78" s="3">
        <v>14</v>
      </c>
      <c r="F78" s="3">
        <v>2</v>
      </c>
      <c r="G78" s="3">
        <v>3</v>
      </c>
      <c r="H78" s="3">
        <v>12</v>
      </c>
      <c r="I78" s="3">
        <v>5</v>
      </c>
      <c r="J78" s="3">
        <v>6</v>
      </c>
      <c r="K78" s="3">
        <v>5</v>
      </c>
      <c r="L78" s="3">
        <v>2</v>
      </c>
      <c r="M78" s="3">
        <v>4</v>
      </c>
      <c r="N78" s="3">
        <v>9</v>
      </c>
      <c r="O78" s="3">
        <v>0</v>
      </c>
      <c r="P78" s="3">
        <v>0</v>
      </c>
      <c r="Q78">
        <v>0</v>
      </c>
      <c r="R78">
        <v>3</v>
      </c>
      <c r="S78">
        <v>1</v>
      </c>
      <c r="T78">
        <v>2</v>
      </c>
      <c r="U78">
        <v>2</v>
      </c>
      <c r="V78">
        <v>1</v>
      </c>
      <c r="W78">
        <v>3</v>
      </c>
      <c r="X78">
        <v>3</v>
      </c>
      <c r="Y78">
        <v>14</v>
      </c>
      <c r="Z78">
        <v>5</v>
      </c>
      <c r="AA78">
        <v>2</v>
      </c>
      <c r="AB78">
        <v>5</v>
      </c>
      <c r="AC78" s="3">
        <v>1</v>
      </c>
      <c r="AD78" s="16" t="s">
        <v>3</v>
      </c>
      <c r="AE78" s="11">
        <f t="shared" si="22"/>
        <v>127</v>
      </c>
      <c r="AF78" s="6">
        <f t="shared" si="23"/>
        <v>7.9834045763138052E-3</v>
      </c>
      <c r="AG78" s="2"/>
      <c r="AH78" s="7">
        <f>SUM(AE78:AE82)</f>
        <v>131</v>
      </c>
      <c r="AI78" s="7" t="s">
        <v>36</v>
      </c>
    </row>
    <row r="79" spans="1:35" x14ac:dyDescent="0.25">
      <c r="A79" t="s">
        <v>24</v>
      </c>
      <c r="B79" s="3" t="s">
        <v>4</v>
      </c>
      <c r="C79" s="3">
        <v>1</v>
      </c>
      <c r="D79" s="3">
        <v>1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1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 s="3">
        <v>0</v>
      </c>
      <c r="AD79" s="16" t="s">
        <v>4</v>
      </c>
      <c r="AE79" s="11">
        <f t="shared" si="22"/>
        <v>3</v>
      </c>
      <c r="AF79" s="6">
        <f t="shared" si="23"/>
        <v>1.8858436007040483E-4</v>
      </c>
      <c r="AG79" s="2"/>
      <c r="AH79" s="7"/>
      <c r="AI79" s="7"/>
    </row>
    <row r="80" spans="1:35" x14ac:dyDescent="0.25">
      <c r="A80" t="s">
        <v>21</v>
      </c>
      <c r="B80" s="3" t="s">
        <v>5</v>
      </c>
      <c r="C80" s="3">
        <v>0</v>
      </c>
      <c r="D80" s="3">
        <v>0</v>
      </c>
      <c r="E80" s="3">
        <v>0</v>
      </c>
      <c r="F80" s="3">
        <v>0</v>
      </c>
      <c r="G80" s="3">
        <v>1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 s="3">
        <v>0</v>
      </c>
      <c r="AD80" s="16" t="s">
        <v>5</v>
      </c>
      <c r="AE80" s="11">
        <f t="shared" si="22"/>
        <v>1</v>
      </c>
      <c r="AF80" s="6">
        <f t="shared" si="23"/>
        <v>6.286145335680161E-5</v>
      </c>
      <c r="AG80" s="2"/>
      <c r="AH80" s="7"/>
      <c r="AI80" s="7"/>
    </row>
    <row r="81" spans="1:35" x14ac:dyDescent="0.25">
      <c r="A81" t="s">
        <v>23</v>
      </c>
      <c r="B81" s="3" t="s">
        <v>6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 s="3">
        <v>0</v>
      </c>
      <c r="AD81" s="16" t="s">
        <v>6</v>
      </c>
      <c r="AE81" s="11">
        <f t="shared" si="22"/>
        <v>0</v>
      </c>
      <c r="AF81" s="6">
        <f t="shared" si="23"/>
        <v>0</v>
      </c>
      <c r="AG81" s="2"/>
      <c r="AH81" s="7"/>
      <c r="AI81" s="7"/>
    </row>
    <row r="82" spans="1:35" x14ac:dyDescent="0.25">
      <c r="A82" t="s">
        <v>22</v>
      </c>
      <c r="B82" s="3" t="s">
        <v>7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 s="3">
        <v>0</v>
      </c>
      <c r="AD82" s="16" t="s">
        <v>7</v>
      </c>
      <c r="AE82" s="11">
        <f t="shared" si="22"/>
        <v>0</v>
      </c>
      <c r="AF82" s="6">
        <f t="shared" si="23"/>
        <v>0</v>
      </c>
      <c r="AG82" s="2"/>
      <c r="AH82" s="7"/>
      <c r="AI82" s="7"/>
    </row>
    <row r="83" spans="1:35" x14ac:dyDescent="0.25">
      <c r="B83" s="3" t="s">
        <v>0</v>
      </c>
      <c r="C83" s="3">
        <f t="shared" ref="C83:AC83" si="24">SUM(C76:C82)</f>
        <v>894</v>
      </c>
      <c r="D83" s="3">
        <f t="shared" si="24"/>
        <v>1757</v>
      </c>
      <c r="E83" s="3">
        <f t="shared" si="24"/>
        <v>780</v>
      </c>
      <c r="F83" s="3">
        <f t="shared" si="24"/>
        <v>503</v>
      </c>
      <c r="G83" s="3">
        <f t="shared" si="24"/>
        <v>666</v>
      </c>
      <c r="H83" s="3">
        <f t="shared" si="24"/>
        <v>593</v>
      </c>
      <c r="I83" s="3">
        <f t="shared" si="24"/>
        <v>366</v>
      </c>
      <c r="J83" s="3">
        <f t="shared" si="24"/>
        <v>408</v>
      </c>
      <c r="K83" s="3">
        <f t="shared" si="24"/>
        <v>382</v>
      </c>
      <c r="L83" s="3">
        <f t="shared" si="24"/>
        <v>557</v>
      </c>
      <c r="M83" s="3">
        <f t="shared" si="24"/>
        <v>444</v>
      </c>
      <c r="N83" s="3">
        <f t="shared" si="24"/>
        <v>494</v>
      </c>
      <c r="O83" s="3">
        <f t="shared" si="24"/>
        <v>280</v>
      </c>
      <c r="P83" s="3">
        <f t="shared" si="24"/>
        <v>730</v>
      </c>
      <c r="Q83" s="3">
        <f t="shared" si="24"/>
        <v>386</v>
      </c>
      <c r="R83" s="3">
        <f t="shared" si="24"/>
        <v>1216</v>
      </c>
      <c r="S83" s="3">
        <f t="shared" si="24"/>
        <v>508</v>
      </c>
      <c r="T83" s="3">
        <f t="shared" si="24"/>
        <v>837</v>
      </c>
      <c r="U83" s="3">
        <f t="shared" si="24"/>
        <v>521</v>
      </c>
      <c r="V83" s="3">
        <f t="shared" si="24"/>
        <v>372</v>
      </c>
      <c r="W83" s="3">
        <f t="shared" si="24"/>
        <v>459</v>
      </c>
      <c r="X83" s="3">
        <f t="shared" si="24"/>
        <v>459</v>
      </c>
      <c r="Y83" s="3">
        <f t="shared" si="24"/>
        <v>504</v>
      </c>
      <c r="Z83" s="3">
        <f t="shared" si="24"/>
        <v>464</v>
      </c>
      <c r="AA83" s="3">
        <f t="shared" si="24"/>
        <v>455</v>
      </c>
      <c r="AB83" s="3">
        <f t="shared" si="24"/>
        <v>464</v>
      </c>
      <c r="AC83" s="3">
        <f t="shared" si="24"/>
        <v>409</v>
      </c>
      <c r="AD83" s="16" t="s">
        <v>0</v>
      </c>
      <c r="AE83" s="11">
        <f t="shared" si="22"/>
        <v>15908</v>
      </c>
      <c r="AF83" s="6">
        <f t="shared" si="23"/>
        <v>1</v>
      </c>
      <c r="AG83" s="2"/>
      <c r="AH83" s="7"/>
      <c r="AI83" s="7"/>
    </row>
    <row r="84" spans="1:35" x14ac:dyDescent="0.25">
      <c r="AE84" s="12"/>
      <c r="AH84" s="8"/>
      <c r="AI84" s="8"/>
    </row>
    <row r="85" spans="1:35" x14ac:dyDescent="0.25">
      <c r="A85" s="1"/>
      <c r="B85" s="3"/>
      <c r="C85" s="15" t="s">
        <v>46</v>
      </c>
      <c r="D85" s="3"/>
      <c r="E85" s="3"/>
      <c r="F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t="s">
        <v>31</v>
      </c>
      <c r="AE85" s="12"/>
      <c r="AH85" s="8"/>
      <c r="AI85" s="8"/>
    </row>
    <row r="86" spans="1:35" x14ac:dyDescent="0.25">
      <c r="A86" t="s">
        <v>9</v>
      </c>
      <c r="B86" s="3" t="s">
        <v>1</v>
      </c>
      <c r="C86" s="3">
        <v>0</v>
      </c>
      <c r="D86" s="3">
        <v>0</v>
      </c>
      <c r="E86" s="3">
        <v>34</v>
      </c>
      <c r="F86" s="3">
        <v>37</v>
      </c>
      <c r="G86" s="3">
        <v>19</v>
      </c>
      <c r="H86" s="3">
        <v>22</v>
      </c>
      <c r="I86" s="3">
        <v>12</v>
      </c>
      <c r="J86" s="3">
        <v>7</v>
      </c>
      <c r="K86" s="3">
        <v>9</v>
      </c>
      <c r="L86" s="3">
        <v>18</v>
      </c>
      <c r="M86" s="3">
        <v>132</v>
      </c>
      <c r="N86" s="3">
        <v>16</v>
      </c>
      <c r="O86" s="3">
        <v>9</v>
      </c>
      <c r="P86" s="3">
        <v>158</v>
      </c>
      <c r="Q86">
        <v>8</v>
      </c>
      <c r="R86">
        <v>3</v>
      </c>
      <c r="S86">
        <v>15</v>
      </c>
      <c r="T86">
        <v>19</v>
      </c>
      <c r="U86">
        <v>103</v>
      </c>
      <c r="V86">
        <v>11</v>
      </c>
      <c r="W86">
        <v>16</v>
      </c>
      <c r="X86">
        <v>16</v>
      </c>
      <c r="Y86">
        <v>2</v>
      </c>
      <c r="Z86">
        <v>22</v>
      </c>
      <c r="AA86" s="3">
        <v>16</v>
      </c>
      <c r="AB86" s="3">
        <v>22</v>
      </c>
      <c r="AC86" s="3">
        <v>12</v>
      </c>
      <c r="AD86" s="16" t="s">
        <v>1</v>
      </c>
      <c r="AE86" s="11">
        <f t="shared" ref="AE86:AE93" si="25">SUM(C86:AC86)</f>
        <v>738</v>
      </c>
      <c r="AF86" s="6">
        <f>+AE86/$AE$93</f>
        <v>6.3763608087091764E-2</v>
      </c>
      <c r="AH86" s="8"/>
      <c r="AI86" s="8"/>
    </row>
    <row r="87" spans="1:35" x14ac:dyDescent="0.25">
      <c r="A87" t="s">
        <v>26</v>
      </c>
      <c r="B87" s="3" t="s">
        <v>2</v>
      </c>
      <c r="C87" s="3">
        <v>302</v>
      </c>
      <c r="D87" s="3">
        <v>718</v>
      </c>
      <c r="E87" s="3">
        <v>277</v>
      </c>
      <c r="F87" s="3">
        <v>81</v>
      </c>
      <c r="G87" s="3">
        <v>208</v>
      </c>
      <c r="H87" s="3">
        <v>219</v>
      </c>
      <c r="I87" s="3">
        <v>122</v>
      </c>
      <c r="J87" s="3">
        <v>202</v>
      </c>
      <c r="K87" s="3">
        <v>146</v>
      </c>
      <c r="L87" s="3">
        <v>163</v>
      </c>
      <c r="M87" s="3">
        <v>1738</v>
      </c>
      <c r="N87" s="3">
        <v>241</v>
      </c>
      <c r="O87" s="3">
        <v>81</v>
      </c>
      <c r="P87" s="3">
        <v>19</v>
      </c>
      <c r="Q87">
        <v>148</v>
      </c>
      <c r="R87">
        <v>230</v>
      </c>
      <c r="S87">
        <v>123</v>
      </c>
      <c r="T87">
        <v>240</v>
      </c>
      <c r="U87">
        <v>39</v>
      </c>
      <c r="V87">
        <v>75</v>
      </c>
      <c r="W87">
        <v>77</v>
      </c>
      <c r="X87">
        <v>77</v>
      </c>
      <c r="Y87">
        <v>121</v>
      </c>
      <c r="Z87">
        <v>100</v>
      </c>
      <c r="AA87" s="3">
        <v>110</v>
      </c>
      <c r="AB87" s="3">
        <v>100</v>
      </c>
      <c r="AC87" s="3">
        <v>125</v>
      </c>
      <c r="AD87" s="16" t="s">
        <v>2</v>
      </c>
      <c r="AE87" s="11">
        <f t="shared" si="25"/>
        <v>6082</v>
      </c>
      <c r="AF87" s="6">
        <f t="shared" ref="AF87:AF93" si="26">+AE87/$AE$93</f>
        <v>0.52548816312424396</v>
      </c>
      <c r="AH87" s="8"/>
      <c r="AI87" s="8"/>
    </row>
    <row r="88" spans="1:35" x14ac:dyDescent="0.25">
      <c r="A88" t="s">
        <v>25</v>
      </c>
      <c r="B88" s="3" t="s">
        <v>3</v>
      </c>
      <c r="C88" s="3">
        <v>37</v>
      </c>
      <c r="D88" s="3">
        <v>415</v>
      </c>
      <c r="E88" s="3">
        <v>361</v>
      </c>
      <c r="F88" s="3">
        <v>41</v>
      </c>
      <c r="G88" s="3">
        <v>44</v>
      </c>
      <c r="H88" s="3">
        <v>318</v>
      </c>
      <c r="I88" s="3">
        <v>355</v>
      </c>
      <c r="J88" s="3">
        <v>111</v>
      </c>
      <c r="K88" s="3">
        <v>152</v>
      </c>
      <c r="L88" s="3">
        <v>50</v>
      </c>
      <c r="M88" s="3">
        <v>900</v>
      </c>
      <c r="N88" s="3">
        <v>206</v>
      </c>
      <c r="O88" s="3">
        <v>0</v>
      </c>
      <c r="P88" s="3">
        <v>0</v>
      </c>
      <c r="Q88">
        <v>0</v>
      </c>
      <c r="R88">
        <v>197</v>
      </c>
      <c r="S88">
        <v>11</v>
      </c>
      <c r="T88">
        <v>89</v>
      </c>
      <c r="U88">
        <v>37</v>
      </c>
      <c r="V88">
        <v>14</v>
      </c>
      <c r="W88">
        <v>53</v>
      </c>
      <c r="X88">
        <v>53</v>
      </c>
      <c r="Y88">
        <v>350</v>
      </c>
      <c r="Z88">
        <v>90</v>
      </c>
      <c r="AA88" s="3">
        <v>49</v>
      </c>
      <c r="AB88" s="3">
        <v>90</v>
      </c>
      <c r="AC88" s="3">
        <v>10</v>
      </c>
      <c r="AD88" s="16" t="s">
        <v>3</v>
      </c>
      <c r="AE88" s="11">
        <f t="shared" si="25"/>
        <v>4033</v>
      </c>
      <c r="AF88" s="6">
        <f t="shared" si="26"/>
        <v>0.34845343010195268</v>
      </c>
      <c r="AH88" s="7">
        <f>SUM(AE88:AE92)</f>
        <v>4754</v>
      </c>
      <c r="AI88" s="8" t="s">
        <v>37</v>
      </c>
    </row>
    <row r="89" spans="1:35" x14ac:dyDescent="0.25">
      <c r="A89" t="s">
        <v>24</v>
      </c>
      <c r="B89" s="3" t="s">
        <v>4</v>
      </c>
      <c r="C89" s="3">
        <v>105</v>
      </c>
      <c r="D89" s="3">
        <v>150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150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 s="3">
        <v>0</v>
      </c>
      <c r="AB89" s="3">
        <v>0</v>
      </c>
      <c r="AC89" s="3">
        <v>0</v>
      </c>
      <c r="AD89" s="16" t="s">
        <v>4</v>
      </c>
      <c r="AE89" s="11">
        <f t="shared" si="25"/>
        <v>405</v>
      </c>
      <c r="AF89" s="6">
        <f t="shared" si="26"/>
        <v>3.4992223950233284E-2</v>
      </c>
      <c r="AH89" s="8"/>
      <c r="AI89" s="8"/>
    </row>
    <row r="90" spans="1:35" x14ac:dyDescent="0.25">
      <c r="A90" t="s">
        <v>21</v>
      </c>
      <c r="B90" s="3" t="s">
        <v>5</v>
      </c>
      <c r="C90" s="3">
        <v>0</v>
      </c>
      <c r="D90" s="3">
        <v>0</v>
      </c>
      <c r="E90" s="3">
        <v>0</v>
      </c>
      <c r="F90" s="3">
        <v>0</v>
      </c>
      <c r="G90" s="3">
        <v>316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 s="3">
        <v>0</v>
      </c>
      <c r="AB90" s="3">
        <v>0</v>
      </c>
      <c r="AC90" s="3">
        <v>0</v>
      </c>
      <c r="AD90" s="16" t="s">
        <v>5</v>
      </c>
      <c r="AE90" s="11">
        <f t="shared" si="25"/>
        <v>316</v>
      </c>
      <c r="AF90" s="6">
        <f t="shared" si="26"/>
        <v>2.7302574736478312E-2</v>
      </c>
    </row>
    <row r="91" spans="1:35" x14ac:dyDescent="0.25">
      <c r="A91" t="s">
        <v>23</v>
      </c>
      <c r="B91" s="3" t="s">
        <v>6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 s="3">
        <v>0</v>
      </c>
      <c r="AB91" s="3">
        <v>0</v>
      </c>
      <c r="AC91" s="3">
        <v>0</v>
      </c>
      <c r="AD91" s="16" t="s">
        <v>6</v>
      </c>
      <c r="AE91" s="11">
        <f t="shared" si="25"/>
        <v>0</v>
      </c>
      <c r="AF91" s="6">
        <f t="shared" si="26"/>
        <v>0</v>
      </c>
    </row>
    <row r="92" spans="1:35" x14ac:dyDescent="0.25">
      <c r="A92" t="s">
        <v>22</v>
      </c>
      <c r="B92" s="3" t="s">
        <v>7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 s="3">
        <v>0</v>
      </c>
      <c r="AB92" s="3">
        <v>0</v>
      </c>
      <c r="AC92" s="3">
        <v>0</v>
      </c>
      <c r="AD92" s="16" t="s">
        <v>7</v>
      </c>
      <c r="AE92" s="11">
        <f t="shared" si="25"/>
        <v>0</v>
      </c>
      <c r="AF92" s="6">
        <f t="shared" si="26"/>
        <v>0</v>
      </c>
    </row>
    <row r="93" spans="1:35" x14ac:dyDescent="0.25">
      <c r="B93" s="3" t="s">
        <v>0</v>
      </c>
      <c r="C93" s="3">
        <f t="shared" ref="C93:AC93" si="27">SUM(C86:C92)</f>
        <v>444</v>
      </c>
      <c r="D93" s="3">
        <f t="shared" si="27"/>
        <v>1283</v>
      </c>
      <c r="E93" s="3">
        <f t="shared" si="27"/>
        <v>672</v>
      </c>
      <c r="F93" s="3">
        <f t="shared" si="27"/>
        <v>159</v>
      </c>
      <c r="G93" s="3">
        <f t="shared" si="27"/>
        <v>587</v>
      </c>
      <c r="H93" s="3">
        <f t="shared" si="27"/>
        <v>559</v>
      </c>
      <c r="I93" s="3">
        <f t="shared" si="27"/>
        <v>489</v>
      </c>
      <c r="J93" s="3">
        <f t="shared" si="27"/>
        <v>320</v>
      </c>
      <c r="K93" s="3">
        <f t="shared" si="27"/>
        <v>457</v>
      </c>
      <c r="L93" s="3">
        <f t="shared" si="27"/>
        <v>231</v>
      </c>
      <c r="M93" s="3">
        <f t="shared" si="27"/>
        <v>2770</v>
      </c>
      <c r="N93" s="3">
        <f t="shared" si="27"/>
        <v>463</v>
      </c>
      <c r="O93" s="3">
        <f t="shared" si="27"/>
        <v>90</v>
      </c>
      <c r="P93" s="3">
        <f t="shared" si="27"/>
        <v>177</v>
      </c>
      <c r="Q93" s="3">
        <f t="shared" si="27"/>
        <v>156</v>
      </c>
      <c r="R93" s="3">
        <f t="shared" si="27"/>
        <v>430</v>
      </c>
      <c r="S93" s="3">
        <f t="shared" si="27"/>
        <v>149</v>
      </c>
      <c r="T93" s="3">
        <f t="shared" si="27"/>
        <v>348</v>
      </c>
      <c r="U93" s="3">
        <f t="shared" si="27"/>
        <v>179</v>
      </c>
      <c r="V93" s="3">
        <f t="shared" si="27"/>
        <v>100</v>
      </c>
      <c r="W93" s="3">
        <f t="shared" si="27"/>
        <v>146</v>
      </c>
      <c r="X93" s="3">
        <f t="shared" si="27"/>
        <v>146</v>
      </c>
      <c r="Y93" s="3">
        <f t="shared" si="27"/>
        <v>473</v>
      </c>
      <c r="Z93" s="3">
        <f t="shared" si="27"/>
        <v>212</v>
      </c>
      <c r="AA93" s="3">
        <f t="shared" si="27"/>
        <v>175</v>
      </c>
      <c r="AB93" s="3">
        <f t="shared" si="27"/>
        <v>212</v>
      </c>
      <c r="AC93" s="3">
        <f t="shared" si="27"/>
        <v>147</v>
      </c>
      <c r="AD93" s="16" t="s">
        <v>0</v>
      </c>
      <c r="AE93" s="11">
        <f t="shared" si="25"/>
        <v>11574</v>
      </c>
      <c r="AF93" s="6">
        <f t="shared" si="26"/>
        <v>1</v>
      </c>
    </row>
    <row r="95" spans="1:35" x14ac:dyDescent="0.25">
      <c r="B95" s="35" t="s">
        <v>82</v>
      </c>
      <c r="C95" s="35">
        <f>SUM(C88:C92)</f>
        <v>142</v>
      </c>
      <c r="D95" s="35">
        <f t="shared" ref="D95:AC95" si="28">SUM(D88:D92)</f>
        <v>565</v>
      </c>
      <c r="E95" s="35">
        <f t="shared" si="28"/>
        <v>361</v>
      </c>
      <c r="F95" s="35">
        <f t="shared" si="28"/>
        <v>41</v>
      </c>
      <c r="G95" s="35">
        <f t="shared" si="28"/>
        <v>360</v>
      </c>
      <c r="H95" s="35">
        <f t="shared" si="28"/>
        <v>318</v>
      </c>
      <c r="I95" s="35">
        <f t="shared" si="28"/>
        <v>355</v>
      </c>
      <c r="J95" s="35">
        <f t="shared" si="28"/>
        <v>111</v>
      </c>
      <c r="K95" s="35">
        <f t="shared" si="28"/>
        <v>302</v>
      </c>
      <c r="L95" s="35">
        <f t="shared" si="28"/>
        <v>50</v>
      </c>
      <c r="M95" s="35">
        <f t="shared" si="28"/>
        <v>900</v>
      </c>
      <c r="N95" s="35">
        <f t="shared" si="28"/>
        <v>206</v>
      </c>
      <c r="O95" s="35">
        <f t="shared" si="28"/>
        <v>0</v>
      </c>
      <c r="P95" s="35">
        <f t="shared" si="28"/>
        <v>0</v>
      </c>
      <c r="Q95" s="35">
        <f t="shared" si="28"/>
        <v>0</v>
      </c>
      <c r="R95" s="35">
        <f t="shared" si="28"/>
        <v>197</v>
      </c>
      <c r="S95" s="35">
        <f t="shared" si="28"/>
        <v>11</v>
      </c>
      <c r="T95" s="35">
        <f t="shared" si="28"/>
        <v>89</v>
      </c>
      <c r="U95" s="35">
        <f t="shared" si="28"/>
        <v>37</v>
      </c>
      <c r="V95" s="35">
        <f t="shared" si="28"/>
        <v>14</v>
      </c>
      <c r="W95" s="35">
        <f t="shared" si="28"/>
        <v>53</v>
      </c>
      <c r="X95" s="35">
        <f t="shared" si="28"/>
        <v>53</v>
      </c>
      <c r="Y95" s="35">
        <f t="shared" si="28"/>
        <v>350</v>
      </c>
      <c r="Z95" s="35">
        <f t="shared" si="28"/>
        <v>90</v>
      </c>
      <c r="AA95" s="35">
        <f t="shared" si="28"/>
        <v>49</v>
      </c>
      <c r="AB95" s="35">
        <f t="shared" si="28"/>
        <v>90</v>
      </c>
      <c r="AC95" s="35">
        <f t="shared" si="28"/>
        <v>10</v>
      </c>
    </row>
    <row r="96" spans="1:35" x14ac:dyDescent="0.25">
      <c r="AD96" t="s">
        <v>49</v>
      </c>
    </row>
    <row r="97" spans="1:35" x14ac:dyDescent="0.25">
      <c r="A97" s="14" t="s">
        <v>42</v>
      </c>
      <c r="C97" s="15" t="s">
        <v>45</v>
      </c>
      <c r="D97" s="3"/>
      <c r="E97" s="3"/>
      <c r="F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 t="s">
        <v>32</v>
      </c>
      <c r="AE97" s="4" t="s">
        <v>28</v>
      </c>
      <c r="AF97" s="2"/>
      <c r="AG97" s="2"/>
      <c r="AI97" s="7"/>
    </row>
    <row r="98" spans="1:35" x14ac:dyDescent="0.25">
      <c r="A98" s="1" t="s">
        <v>8</v>
      </c>
      <c r="B98" s="3"/>
      <c r="C98" s="3">
        <v>1984</v>
      </c>
      <c r="D98" s="3">
        <v>85</v>
      </c>
      <c r="E98" s="3">
        <v>86</v>
      </c>
      <c r="F98" s="3">
        <v>87</v>
      </c>
      <c r="G98" s="3">
        <v>88</v>
      </c>
      <c r="H98" s="3">
        <v>89</v>
      </c>
      <c r="I98" s="3">
        <v>90</v>
      </c>
      <c r="J98" s="3">
        <v>91</v>
      </c>
      <c r="K98" s="3">
        <v>92</v>
      </c>
      <c r="L98" s="3">
        <v>93</v>
      </c>
      <c r="M98" s="3">
        <v>94</v>
      </c>
      <c r="N98" s="3">
        <v>95</v>
      </c>
      <c r="O98" s="3">
        <v>96</v>
      </c>
      <c r="P98" s="3">
        <v>97</v>
      </c>
      <c r="Q98" s="3">
        <v>98</v>
      </c>
      <c r="R98" s="3">
        <v>99</v>
      </c>
      <c r="S98" s="3">
        <v>2000</v>
      </c>
      <c r="T98" s="5" t="s">
        <v>11</v>
      </c>
      <c r="U98" s="5" t="s">
        <v>12</v>
      </c>
      <c r="V98" s="5" t="s">
        <v>13</v>
      </c>
      <c r="W98" s="5" t="s">
        <v>14</v>
      </c>
      <c r="X98" s="5" t="s">
        <v>15</v>
      </c>
      <c r="Y98" s="5" t="s">
        <v>16</v>
      </c>
      <c r="Z98" s="5" t="s">
        <v>17</v>
      </c>
      <c r="AA98" s="5" t="s">
        <v>18</v>
      </c>
      <c r="AB98" s="5" t="s">
        <v>19</v>
      </c>
      <c r="AC98" s="3">
        <v>2010</v>
      </c>
      <c r="AD98" s="3"/>
      <c r="AE98" s="4" t="s">
        <v>29</v>
      </c>
      <c r="AF98" s="2" t="s">
        <v>30</v>
      </c>
      <c r="AG98" s="2"/>
      <c r="AH98" s="7" t="s">
        <v>38</v>
      </c>
      <c r="AI98" s="7"/>
    </row>
    <row r="99" spans="1:35" x14ac:dyDescent="0.25">
      <c r="A99" t="s">
        <v>9</v>
      </c>
      <c r="B99" s="3" t="s">
        <v>1</v>
      </c>
      <c r="C99" s="3">
        <v>24</v>
      </c>
      <c r="D99" s="3">
        <v>206</v>
      </c>
      <c r="E99" s="3">
        <v>172</v>
      </c>
      <c r="F99" s="3">
        <v>144</v>
      </c>
      <c r="G99" s="3">
        <v>271</v>
      </c>
      <c r="H99" s="3">
        <v>145</v>
      </c>
      <c r="I99" s="3">
        <v>106</v>
      </c>
      <c r="J99" s="3">
        <v>192</v>
      </c>
      <c r="K99" s="3">
        <v>114</v>
      </c>
      <c r="L99" s="3">
        <v>135</v>
      </c>
      <c r="M99" s="3">
        <v>30</v>
      </c>
      <c r="N99" s="3">
        <v>131</v>
      </c>
      <c r="O99" s="3">
        <v>43</v>
      </c>
      <c r="P99" s="3">
        <v>83</v>
      </c>
      <c r="Q99">
        <v>66</v>
      </c>
      <c r="R99">
        <v>109</v>
      </c>
      <c r="S99">
        <v>31</v>
      </c>
      <c r="T99">
        <v>122</v>
      </c>
      <c r="U99">
        <v>91</v>
      </c>
      <c r="V99">
        <v>23</v>
      </c>
      <c r="W99">
        <v>18</v>
      </c>
      <c r="X99">
        <v>51</v>
      </c>
      <c r="Y99">
        <v>38</v>
      </c>
      <c r="Z99">
        <v>85</v>
      </c>
      <c r="AA99">
        <v>38</v>
      </c>
      <c r="AB99">
        <v>85</v>
      </c>
      <c r="AC99" s="3">
        <v>31</v>
      </c>
      <c r="AD99" s="16" t="s">
        <v>1</v>
      </c>
      <c r="AE99" s="11">
        <f>SUM(C99:AC99)</f>
        <v>2584</v>
      </c>
      <c r="AF99" s="6">
        <f>+AE99/$AE$106</f>
        <v>0.28765445842146276</v>
      </c>
      <c r="AG99" s="2"/>
      <c r="AH99" s="7" t="s">
        <v>35</v>
      </c>
      <c r="AI99" s="7"/>
    </row>
    <row r="100" spans="1:35" x14ac:dyDescent="0.25">
      <c r="A100" t="s">
        <v>26</v>
      </c>
      <c r="B100" s="3" t="s">
        <v>2</v>
      </c>
      <c r="C100" s="3">
        <v>381</v>
      </c>
      <c r="D100" s="3">
        <v>465</v>
      </c>
      <c r="E100" s="3">
        <v>290</v>
      </c>
      <c r="F100" s="3">
        <v>159</v>
      </c>
      <c r="G100" s="3">
        <v>268</v>
      </c>
      <c r="H100" s="3">
        <v>389</v>
      </c>
      <c r="I100" s="3">
        <v>196</v>
      </c>
      <c r="J100" s="3">
        <v>328</v>
      </c>
      <c r="K100" s="3">
        <v>217</v>
      </c>
      <c r="L100" s="3">
        <v>134</v>
      </c>
      <c r="M100" s="3">
        <v>85</v>
      </c>
      <c r="N100" s="3">
        <v>301</v>
      </c>
      <c r="O100" s="3">
        <v>60</v>
      </c>
      <c r="P100" s="3">
        <v>238</v>
      </c>
      <c r="Q100">
        <v>210</v>
      </c>
      <c r="R100">
        <v>389</v>
      </c>
      <c r="S100">
        <v>96</v>
      </c>
      <c r="T100">
        <v>256</v>
      </c>
      <c r="U100">
        <v>206</v>
      </c>
      <c r="V100">
        <v>60</v>
      </c>
      <c r="W100">
        <v>47</v>
      </c>
      <c r="X100">
        <v>140</v>
      </c>
      <c r="Y100">
        <v>168</v>
      </c>
      <c r="Z100">
        <v>109</v>
      </c>
      <c r="AA100">
        <v>98</v>
      </c>
      <c r="AB100">
        <v>109</v>
      </c>
      <c r="AC100" s="3">
        <v>106</v>
      </c>
      <c r="AD100" s="16" t="s">
        <v>2</v>
      </c>
      <c r="AE100" s="11">
        <f t="shared" ref="AE100:AE106" si="29">SUM(C100:AC100)</f>
        <v>5505</v>
      </c>
      <c r="AF100" s="6">
        <f t="shared" ref="AF100:AF106" si="30">+AE100/$AE$106</f>
        <v>0.61282422353334076</v>
      </c>
      <c r="AG100" s="2"/>
      <c r="AH100" s="7"/>
      <c r="AI100" s="7"/>
    </row>
    <row r="101" spans="1:35" x14ac:dyDescent="0.25">
      <c r="A101" t="s">
        <v>25</v>
      </c>
      <c r="B101" s="3" t="s">
        <v>3</v>
      </c>
      <c r="C101" s="3">
        <v>5</v>
      </c>
      <c r="D101" s="3">
        <v>47</v>
      </c>
      <c r="E101" s="3">
        <v>61</v>
      </c>
      <c r="F101" s="3">
        <v>25</v>
      </c>
      <c r="G101" s="3">
        <v>18</v>
      </c>
      <c r="H101" s="3">
        <v>79</v>
      </c>
      <c r="I101" s="3">
        <v>40</v>
      </c>
      <c r="J101" s="3">
        <v>47</v>
      </c>
      <c r="K101" s="3">
        <v>32</v>
      </c>
      <c r="L101" s="3">
        <v>13</v>
      </c>
      <c r="M101" s="3">
        <v>18</v>
      </c>
      <c r="N101" s="3">
        <v>48</v>
      </c>
      <c r="O101" s="3">
        <v>6</v>
      </c>
      <c r="P101" s="3">
        <v>36</v>
      </c>
      <c r="Q101">
        <v>26</v>
      </c>
      <c r="R101">
        <v>76</v>
      </c>
      <c r="S101">
        <v>22</v>
      </c>
      <c r="T101">
        <v>40</v>
      </c>
      <c r="U101">
        <v>28</v>
      </c>
      <c r="V101">
        <v>21</v>
      </c>
      <c r="W101">
        <v>8</v>
      </c>
      <c r="X101">
        <v>17</v>
      </c>
      <c r="Y101">
        <v>23</v>
      </c>
      <c r="Z101">
        <v>17</v>
      </c>
      <c r="AA101">
        <v>20</v>
      </c>
      <c r="AB101">
        <v>17</v>
      </c>
      <c r="AC101" s="3">
        <v>16</v>
      </c>
      <c r="AD101" s="16" t="s">
        <v>3</v>
      </c>
      <c r="AE101" s="11">
        <f t="shared" si="29"/>
        <v>806</v>
      </c>
      <c r="AF101" s="6">
        <f t="shared" si="30"/>
        <v>8.9725036179450074E-2</v>
      </c>
      <c r="AG101" s="2"/>
      <c r="AH101" s="7">
        <f>SUM(AE101:AE105)</f>
        <v>894</v>
      </c>
      <c r="AI101" s="7" t="s">
        <v>36</v>
      </c>
    </row>
    <row r="102" spans="1:35" x14ac:dyDescent="0.25">
      <c r="A102" t="s">
        <v>24</v>
      </c>
      <c r="B102" s="3" t="s">
        <v>4</v>
      </c>
      <c r="C102" s="3">
        <v>0</v>
      </c>
      <c r="D102" s="3">
        <v>5</v>
      </c>
      <c r="E102" s="3">
        <v>8</v>
      </c>
      <c r="F102" s="3">
        <v>2</v>
      </c>
      <c r="G102" s="3">
        <v>3</v>
      </c>
      <c r="H102" s="3">
        <v>8</v>
      </c>
      <c r="I102" s="3">
        <v>2</v>
      </c>
      <c r="J102" s="3">
        <v>6</v>
      </c>
      <c r="K102" s="3">
        <v>6</v>
      </c>
      <c r="L102" s="3">
        <v>0</v>
      </c>
      <c r="M102" s="3">
        <v>3</v>
      </c>
      <c r="N102" s="3">
        <v>7</v>
      </c>
      <c r="O102" s="3">
        <v>1</v>
      </c>
      <c r="P102" s="3">
        <v>0</v>
      </c>
      <c r="Q102">
        <v>3</v>
      </c>
      <c r="R102">
        <v>7</v>
      </c>
      <c r="S102">
        <v>0</v>
      </c>
      <c r="T102">
        <v>0</v>
      </c>
      <c r="U102">
        <v>2</v>
      </c>
      <c r="V102">
        <v>0</v>
      </c>
      <c r="W102">
        <v>0</v>
      </c>
      <c r="X102">
        <v>0</v>
      </c>
      <c r="Y102">
        <v>1</v>
      </c>
      <c r="Z102">
        <v>0</v>
      </c>
      <c r="AA102">
        <v>0</v>
      </c>
      <c r="AB102">
        <v>0</v>
      </c>
      <c r="AC102" s="3">
        <v>1</v>
      </c>
      <c r="AD102" s="16" t="s">
        <v>4</v>
      </c>
      <c r="AE102" s="11">
        <f t="shared" si="29"/>
        <v>65</v>
      </c>
      <c r="AF102" s="6">
        <f t="shared" si="30"/>
        <v>7.2358900144717797E-3</v>
      </c>
      <c r="AG102" s="2"/>
      <c r="AH102" s="7"/>
      <c r="AI102" s="7"/>
    </row>
    <row r="103" spans="1:35" x14ac:dyDescent="0.25">
      <c r="A103" t="s">
        <v>21</v>
      </c>
      <c r="B103" s="3" t="s">
        <v>5</v>
      </c>
      <c r="C103" s="3">
        <v>0</v>
      </c>
      <c r="D103" s="3">
        <v>0</v>
      </c>
      <c r="E103" s="3">
        <v>2</v>
      </c>
      <c r="F103" s="3">
        <v>0</v>
      </c>
      <c r="G103" s="3">
        <v>1</v>
      </c>
      <c r="H103" s="3">
        <v>2</v>
      </c>
      <c r="I103" s="3">
        <v>0</v>
      </c>
      <c r="J103" s="3">
        <v>2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>
        <v>1</v>
      </c>
      <c r="R103">
        <v>3</v>
      </c>
      <c r="S103">
        <v>0</v>
      </c>
      <c r="T103">
        <v>2</v>
      </c>
      <c r="U103">
        <v>1</v>
      </c>
      <c r="V103">
        <v>0</v>
      </c>
      <c r="W103">
        <v>0</v>
      </c>
      <c r="X103">
        <v>0</v>
      </c>
      <c r="Y103">
        <v>1</v>
      </c>
      <c r="Z103">
        <v>0</v>
      </c>
      <c r="AA103">
        <v>0</v>
      </c>
      <c r="AB103">
        <v>0</v>
      </c>
      <c r="AC103" s="3">
        <v>1</v>
      </c>
      <c r="AD103" s="16" t="s">
        <v>5</v>
      </c>
      <c r="AE103" s="11">
        <f t="shared" si="29"/>
        <v>16</v>
      </c>
      <c r="AF103" s="6">
        <f t="shared" si="30"/>
        <v>1.7811421574084382E-3</v>
      </c>
      <c r="AG103" s="2"/>
      <c r="AH103" s="7"/>
      <c r="AI103" s="7"/>
    </row>
    <row r="104" spans="1:35" x14ac:dyDescent="0.25">
      <c r="A104" t="s">
        <v>23</v>
      </c>
      <c r="B104" s="3" t="s">
        <v>6</v>
      </c>
      <c r="C104" s="3">
        <v>0</v>
      </c>
      <c r="D104" s="3">
        <v>0</v>
      </c>
      <c r="E104" s="3">
        <v>0</v>
      </c>
      <c r="F104" s="3">
        <v>0</v>
      </c>
      <c r="G104" s="3">
        <v>2</v>
      </c>
      <c r="H104" s="3">
        <v>2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1</v>
      </c>
      <c r="O104" s="3">
        <v>0</v>
      </c>
      <c r="P104" s="3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  <c r="AB104">
        <v>0</v>
      </c>
      <c r="AC104" s="3">
        <v>0</v>
      </c>
      <c r="AD104" s="16" t="s">
        <v>6</v>
      </c>
      <c r="AE104" s="11">
        <f t="shared" si="29"/>
        <v>6</v>
      </c>
      <c r="AF104" s="6">
        <f t="shared" si="30"/>
        <v>6.6792830902816431E-4</v>
      </c>
      <c r="AG104" s="2"/>
      <c r="AH104" s="7"/>
      <c r="AI104" s="7"/>
    </row>
    <row r="105" spans="1:35" x14ac:dyDescent="0.25">
      <c r="A105" t="s">
        <v>22</v>
      </c>
      <c r="B105" s="3" t="s">
        <v>7</v>
      </c>
      <c r="C105" s="3">
        <v>0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1</v>
      </c>
      <c r="O105" s="3">
        <v>0</v>
      </c>
      <c r="P105" s="3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 s="3">
        <v>0</v>
      </c>
      <c r="AD105" s="16" t="s">
        <v>7</v>
      </c>
      <c r="AE105" s="11">
        <f t="shared" si="29"/>
        <v>1</v>
      </c>
      <c r="AF105" s="6">
        <f t="shared" si="30"/>
        <v>1.1132138483802739E-4</v>
      </c>
      <c r="AG105" s="2"/>
      <c r="AH105" s="7"/>
      <c r="AI105" s="7"/>
    </row>
    <row r="106" spans="1:35" x14ac:dyDescent="0.25">
      <c r="B106" s="3" t="s">
        <v>0</v>
      </c>
      <c r="C106" s="3">
        <f t="shared" ref="C106:AC106" si="31">SUM(C99:C105)</f>
        <v>410</v>
      </c>
      <c r="D106" s="3">
        <f t="shared" si="31"/>
        <v>723</v>
      </c>
      <c r="E106" s="3">
        <f t="shared" si="31"/>
        <v>533</v>
      </c>
      <c r="F106" s="3">
        <f t="shared" si="31"/>
        <v>330</v>
      </c>
      <c r="G106" s="3">
        <f t="shared" si="31"/>
        <v>563</v>
      </c>
      <c r="H106" s="3">
        <f t="shared" si="31"/>
        <v>625</v>
      </c>
      <c r="I106" s="3">
        <f t="shared" si="31"/>
        <v>344</v>
      </c>
      <c r="J106" s="3">
        <f t="shared" si="31"/>
        <v>575</v>
      </c>
      <c r="K106" s="3">
        <f t="shared" si="31"/>
        <v>369</v>
      </c>
      <c r="L106" s="3">
        <f t="shared" si="31"/>
        <v>282</v>
      </c>
      <c r="M106" s="3">
        <f t="shared" si="31"/>
        <v>136</v>
      </c>
      <c r="N106" s="3">
        <f t="shared" si="31"/>
        <v>489</v>
      </c>
      <c r="O106" s="3">
        <f t="shared" si="31"/>
        <v>110</v>
      </c>
      <c r="P106" s="3">
        <f t="shared" si="31"/>
        <v>357</v>
      </c>
      <c r="Q106" s="3">
        <f t="shared" si="31"/>
        <v>306</v>
      </c>
      <c r="R106" s="3">
        <f t="shared" si="31"/>
        <v>584</v>
      </c>
      <c r="S106" s="3">
        <f t="shared" si="31"/>
        <v>149</v>
      </c>
      <c r="T106" s="3">
        <f t="shared" si="31"/>
        <v>420</v>
      </c>
      <c r="U106" s="3">
        <f t="shared" si="31"/>
        <v>328</v>
      </c>
      <c r="V106" s="3">
        <f t="shared" si="31"/>
        <v>104</v>
      </c>
      <c r="W106" s="3">
        <f t="shared" si="31"/>
        <v>73</v>
      </c>
      <c r="X106" s="3">
        <f t="shared" si="31"/>
        <v>208</v>
      </c>
      <c r="Y106" s="3">
        <f t="shared" si="31"/>
        <v>231</v>
      </c>
      <c r="Z106" s="3">
        <f t="shared" si="31"/>
        <v>211</v>
      </c>
      <c r="AA106" s="3">
        <f t="shared" si="31"/>
        <v>157</v>
      </c>
      <c r="AB106" s="3">
        <f t="shared" si="31"/>
        <v>211</v>
      </c>
      <c r="AC106" s="3">
        <f t="shared" si="31"/>
        <v>155</v>
      </c>
      <c r="AD106" s="16" t="s">
        <v>0</v>
      </c>
      <c r="AE106" s="11">
        <f t="shared" si="29"/>
        <v>8983</v>
      </c>
      <c r="AF106" s="6">
        <f t="shared" si="30"/>
        <v>1</v>
      </c>
      <c r="AG106" s="2"/>
      <c r="AH106" s="7"/>
      <c r="AI106" s="7"/>
    </row>
    <row r="107" spans="1:35" x14ac:dyDescent="0.25">
      <c r="AE107" s="12"/>
      <c r="AH107" s="8"/>
      <c r="AI107" s="8"/>
    </row>
    <row r="108" spans="1:35" x14ac:dyDescent="0.25">
      <c r="A108" s="1"/>
      <c r="B108" s="3"/>
      <c r="C108" s="15" t="s">
        <v>46</v>
      </c>
      <c r="D108" s="3"/>
      <c r="E108" s="3"/>
      <c r="F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t="s">
        <v>31</v>
      </c>
      <c r="AE108" s="12"/>
      <c r="AH108" s="8"/>
      <c r="AI108" s="8"/>
    </row>
    <row r="109" spans="1:35" x14ac:dyDescent="0.25">
      <c r="A109" t="s">
        <v>9</v>
      </c>
      <c r="B109" s="3" t="s">
        <v>1</v>
      </c>
      <c r="C109" s="3">
        <v>2</v>
      </c>
      <c r="D109" s="3">
        <v>36</v>
      </c>
      <c r="E109" s="3">
        <v>23</v>
      </c>
      <c r="F109" s="3">
        <v>18</v>
      </c>
      <c r="G109" s="3">
        <v>30</v>
      </c>
      <c r="H109" s="3">
        <v>22</v>
      </c>
      <c r="I109" s="3">
        <v>12</v>
      </c>
      <c r="J109" s="3">
        <v>23</v>
      </c>
      <c r="K109" s="3">
        <v>15</v>
      </c>
      <c r="L109" s="3">
        <v>17</v>
      </c>
      <c r="M109" s="3">
        <v>3</v>
      </c>
      <c r="N109" s="3">
        <v>15</v>
      </c>
      <c r="O109" s="3">
        <v>6</v>
      </c>
      <c r="P109" s="3">
        <v>10</v>
      </c>
      <c r="Q109">
        <v>9</v>
      </c>
      <c r="R109">
        <v>13</v>
      </c>
      <c r="S109">
        <v>4</v>
      </c>
      <c r="T109">
        <v>16</v>
      </c>
      <c r="U109">
        <v>10</v>
      </c>
      <c r="V109">
        <v>3</v>
      </c>
      <c r="W109">
        <v>2</v>
      </c>
      <c r="X109">
        <v>7</v>
      </c>
      <c r="Y109">
        <v>5</v>
      </c>
      <c r="Z109">
        <v>11</v>
      </c>
      <c r="AA109" s="3">
        <v>6</v>
      </c>
      <c r="AB109" s="3">
        <v>11</v>
      </c>
      <c r="AC109" s="3">
        <v>4</v>
      </c>
      <c r="AD109" s="16" t="s">
        <v>1</v>
      </c>
      <c r="AE109" s="11">
        <f t="shared" ref="AE109:AE116" si="32">SUM(C109:AC109)</f>
        <v>333</v>
      </c>
      <c r="AF109" s="6">
        <f>+AE109/$AE$116</f>
        <v>4.6758498673069634E-3</v>
      </c>
      <c r="AH109" s="8"/>
      <c r="AI109" s="8"/>
    </row>
    <row r="110" spans="1:35" x14ac:dyDescent="0.25">
      <c r="A110" t="s">
        <v>26</v>
      </c>
      <c r="B110" s="3" t="s">
        <v>2</v>
      </c>
      <c r="C110" s="3">
        <v>1608</v>
      </c>
      <c r="D110" s="3">
        <v>1778</v>
      </c>
      <c r="E110" s="3">
        <v>622</v>
      </c>
      <c r="F110" s="3">
        <v>276</v>
      </c>
      <c r="G110" s="3">
        <v>473</v>
      </c>
      <c r="H110" s="3">
        <v>929</v>
      </c>
      <c r="I110" s="3">
        <v>452</v>
      </c>
      <c r="J110" s="3">
        <v>787</v>
      </c>
      <c r="K110" s="3">
        <v>473</v>
      </c>
      <c r="L110" s="3">
        <v>306</v>
      </c>
      <c r="M110" s="3">
        <v>153</v>
      </c>
      <c r="N110" s="3">
        <v>712</v>
      </c>
      <c r="O110" s="3">
        <v>101</v>
      </c>
      <c r="P110" s="3">
        <v>445</v>
      </c>
      <c r="Q110">
        <v>478</v>
      </c>
      <c r="R110">
        <v>823</v>
      </c>
      <c r="S110">
        <v>220</v>
      </c>
      <c r="T110">
        <v>555</v>
      </c>
      <c r="U110">
        <v>411</v>
      </c>
      <c r="V110">
        <v>137</v>
      </c>
      <c r="W110">
        <v>113</v>
      </c>
      <c r="X110">
        <v>341</v>
      </c>
      <c r="Y110">
        <v>490</v>
      </c>
      <c r="Z110">
        <v>255</v>
      </c>
      <c r="AA110" s="3">
        <v>254</v>
      </c>
      <c r="AB110" s="3">
        <v>255</v>
      </c>
      <c r="AC110" s="3">
        <v>250</v>
      </c>
      <c r="AD110" s="16" t="s">
        <v>2</v>
      </c>
      <c r="AE110" s="11">
        <f t="shared" si="32"/>
        <v>13697</v>
      </c>
      <c r="AF110" s="6">
        <f t="shared" ref="AF110:AF116" si="33">+AE110/$AE$116</f>
        <v>0.1923276745720825</v>
      </c>
      <c r="AH110" s="8"/>
      <c r="AI110" s="8"/>
    </row>
    <row r="111" spans="1:35" x14ac:dyDescent="0.25">
      <c r="A111" t="s">
        <v>25</v>
      </c>
      <c r="B111" s="3" t="s">
        <v>3</v>
      </c>
      <c r="C111" s="3">
        <v>107</v>
      </c>
      <c r="D111" s="3">
        <v>1346</v>
      </c>
      <c r="E111" s="3">
        <v>1714</v>
      </c>
      <c r="F111" s="3">
        <v>584</v>
      </c>
      <c r="G111" s="3">
        <v>558</v>
      </c>
      <c r="H111" s="3">
        <v>2003</v>
      </c>
      <c r="I111" s="3">
        <v>954</v>
      </c>
      <c r="J111" s="3">
        <v>1172</v>
      </c>
      <c r="K111" s="3">
        <v>785</v>
      </c>
      <c r="L111" s="3">
        <v>352</v>
      </c>
      <c r="M111" s="3">
        <v>546</v>
      </c>
      <c r="N111" s="3">
        <v>1236</v>
      </c>
      <c r="O111" s="3">
        <v>178</v>
      </c>
      <c r="P111" s="3">
        <v>867</v>
      </c>
      <c r="Q111">
        <v>556</v>
      </c>
      <c r="R111">
        <v>1980</v>
      </c>
      <c r="S111">
        <v>337</v>
      </c>
      <c r="T111">
        <v>1016</v>
      </c>
      <c r="U111">
        <v>894</v>
      </c>
      <c r="V111">
        <v>482</v>
      </c>
      <c r="W111">
        <v>315</v>
      </c>
      <c r="X111">
        <v>314</v>
      </c>
      <c r="Y111">
        <v>728</v>
      </c>
      <c r="Z111">
        <v>589</v>
      </c>
      <c r="AA111" s="3">
        <v>519</v>
      </c>
      <c r="AB111" s="3">
        <v>589</v>
      </c>
      <c r="AC111" s="3">
        <v>316</v>
      </c>
      <c r="AD111" s="16" t="s">
        <v>3</v>
      </c>
      <c r="AE111" s="11">
        <f t="shared" si="32"/>
        <v>21037</v>
      </c>
      <c r="AF111" s="6">
        <f t="shared" si="33"/>
        <v>0.29539295392953929</v>
      </c>
      <c r="AH111" s="7">
        <f>SUM(AE111:AE115)</f>
        <v>57187</v>
      </c>
      <c r="AI111" s="8" t="s">
        <v>37</v>
      </c>
    </row>
    <row r="112" spans="1:35" x14ac:dyDescent="0.25">
      <c r="A112" t="s">
        <v>24</v>
      </c>
      <c r="B112" s="3" t="s">
        <v>4</v>
      </c>
      <c r="C112" s="3">
        <v>0</v>
      </c>
      <c r="D112" s="3">
        <v>640</v>
      </c>
      <c r="E112" s="3">
        <v>1201</v>
      </c>
      <c r="F112" s="3">
        <v>286</v>
      </c>
      <c r="G112" s="3">
        <v>495</v>
      </c>
      <c r="H112" s="3">
        <v>983</v>
      </c>
      <c r="I112" s="3">
        <v>246</v>
      </c>
      <c r="J112" s="3">
        <v>883</v>
      </c>
      <c r="K112" s="3">
        <v>1043</v>
      </c>
      <c r="L112" s="3">
        <v>0</v>
      </c>
      <c r="M112" s="3">
        <v>478</v>
      </c>
      <c r="N112" s="3">
        <v>955</v>
      </c>
      <c r="O112" s="3">
        <v>100</v>
      </c>
      <c r="P112" s="3">
        <v>0</v>
      </c>
      <c r="Q112">
        <v>325</v>
      </c>
      <c r="R112">
        <v>1043</v>
      </c>
      <c r="S112">
        <v>0</v>
      </c>
      <c r="T112">
        <v>0</v>
      </c>
      <c r="U112">
        <v>316</v>
      </c>
      <c r="V112">
        <v>0</v>
      </c>
      <c r="W112">
        <v>0</v>
      </c>
      <c r="X112">
        <v>0</v>
      </c>
      <c r="Y112">
        <v>102</v>
      </c>
      <c r="Z112">
        <v>0</v>
      </c>
      <c r="AA112" s="3">
        <v>0</v>
      </c>
      <c r="AB112" s="3">
        <v>0</v>
      </c>
      <c r="AC112" s="3">
        <v>145</v>
      </c>
      <c r="AD112" s="16" t="s">
        <v>4</v>
      </c>
      <c r="AE112" s="11">
        <f t="shared" si="32"/>
        <v>9241</v>
      </c>
      <c r="AF112" s="6">
        <f t="shared" si="33"/>
        <v>0.12975834421556651</v>
      </c>
      <c r="AH112" s="8"/>
      <c r="AI112" s="8"/>
    </row>
    <row r="113" spans="1:35" x14ac:dyDescent="0.25">
      <c r="A113" t="s">
        <v>21</v>
      </c>
      <c r="B113" s="3" t="s">
        <v>5</v>
      </c>
      <c r="C113" s="3">
        <v>0</v>
      </c>
      <c r="D113" s="3">
        <v>0</v>
      </c>
      <c r="E113" s="3">
        <v>748</v>
      </c>
      <c r="F113" s="3">
        <v>0</v>
      </c>
      <c r="G113" s="3">
        <v>900</v>
      </c>
      <c r="H113" s="3">
        <v>1177</v>
      </c>
      <c r="I113" s="3">
        <v>0</v>
      </c>
      <c r="J113" s="3">
        <v>760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>
        <v>310</v>
      </c>
      <c r="R113">
        <v>1578</v>
      </c>
      <c r="S113">
        <v>0</v>
      </c>
      <c r="T113">
        <v>1195</v>
      </c>
      <c r="U113">
        <v>388</v>
      </c>
      <c r="V113">
        <v>0</v>
      </c>
      <c r="W113">
        <v>0</v>
      </c>
      <c r="X113">
        <v>0</v>
      </c>
      <c r="Y113">
        <v>998</v>
      </c>
      <c r="Z113">
        <v>0</v>
      </c>
      <c r="AA113" s="3">
        <v>0</v>
      </c>
      <c r="AB113" s="3">
        <v>0</v>
      </c>
      <c r="AC113" s="3">
        <v>695</v>
      </c>
      <c r="AD113" s="16" t="s">
        <v>5</v>
      </c>
      <c r="AE113" s="11">
        <f t="shared" si="32"/>
        <v>8749</v>
      </c>
      <c r="AF113" s="6">
        <f t="shared" si="33"/>
        <v>0.12284988134855442</v>
      </c>
    </row>
    <row r="114" spans="1:35" x14ac:dyDescent="0.25">
      <c r="A114" t="s">
        <v>23</v>
      </c>
      <c r="B114" s="3" t="s">
        <v>6</v>
      </c>
      <c r="C114" s="3">
        <v>0</v>
      </c>
      <c r="D114" s="3">
        <v>0</v>
      </c>
      <c r="E114" s="3">
        <v>0</v>
      </c>
      <c r="F114" s="3">
        <v>0</v>
      </c>
      <c r="G114" s="3">
        <v>2600</v>
      </c>
      <c r="H114" s="3">
        <v>6655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1000</v>
      </c>
      <c r="O114" s="3">
        <v>0</v>
      </c>
      <c r="P114" s="3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 s="3">
        <v>2855</v>
      </c>
      <c r="AB114" s="3">
        <v>0</v>
      </c>
      <c r="AC114" s="3">
        <v>0</v>
      </c>
      <c r="AD114" s="16" t="s">
        <v>6</v>
      </c>
      <c r="AE114" s="11">
        <f t="shared" si="32"/>
        <v>13110</v>
      </c>
      <c r="AF114" s="6">
        <f t="shared" si="33"/>
        <v>0.18408526054172458</v>
      </c>
    </row>
    <row r="115" spans="1:35" x14ac:dyDescent="0.25">
      <c r="A115" t="s">
        <v>22</v>
      </c>
      <c r="B115" s="3" t="s">
        <v>7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5050</v>
      </c>
      <c r="O115" s="3">
        <v>0</v>
      </c>
      <c r="P115" s="3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 s="3">
        <v>0</v>
      </c>
      <c r="AB115" s="3">
        <v>0</v>
      </c>
      <c r="AC115" s="3">
        <v>0</v>
      </c>
      <c r="AD115" s="16" t="s">
        <v>7</v>
      </c>
      <c r="AE115" s="11">
        <f t="shared" si="32"/>
        <v>5050</v>
      </c>
      <c r="AF115" s="6">
        <f t="shared" si="33"/>
        <v>7.091003552522572E-2</v>
      </c>
    </row>
    <row r="116" spans="1:35" x14ac:dyDescent="0.25">
      <c r="B116" s="3" t="s">
        <v>0</v>
      </c>
      <c r="C116" s="3">
        <f t="shared" ref="C116:AC116" si="34">SUM(C109:C115)</f>
        <v>1717</v>
      </c>
      <c r="D116" s="3">
        <f t="shared" si="34"/>
        <v>3800</v>
      </c>
      <c r="E116" s="3">
        <f t="shared" si="34"/>
        <v>4308</v>
      </c>
      <c r="F116" s="3">
        <f t="shared" si="34"/>
        <v>1164</v>
      </c>
      <c r="G116" s="3">
        <f t="shared" si="34"/>
        <v>5056</v>
      </c>
      <c r="H116" s="3">
        <f t="shared" si="34"/>
        <v>11769</v>
      </c>
      <c r="I116" s="3">
        <f t="shared" si="34"/>
        <v>1664</v>
      </c>
      <c r="J116" s="3">
        <f t="shared" si="34"/>
        <v>3625</v>
      </c>
      <c r="K116" s="3">
        <f t="shared" si="34"/>
        <v>2316</v>
      </c>
      <c r="L116" s="3">
        <f t="shared" si="34"/>
        <v>675</v>
      </c>
      <c r="M116" s="3">
        <f t="shared" si="34"/>
        <v>1180</v>
      </c>
      <c r="N116" s="3">
        <f t="shared" si="34"/>
        <v>8968</v>
      </c>
      <c r="O116" s="3">
        <f t="shared" si="34"/>
        <v>385</v>
      </c>
      <c r="P116" s="3">
        <f t="shared" si="34"/>
        <v>1322</v>
      </c>
      <c r="Q116" s="3">
        <f t="shared" si="34"/>
        <v>1678</v>
      </c>
      <c r="R116" s="3">
        <f t="shared" si="34"/>
        <v>5437</v>
      </c>
      <c r="S116" s="3">
        <f t="shared" si="34"/>
        <v>561</v>
      </c>
      <c r="T116" s="3">
        <f t="shared" si="34"/>
        <v>2782</v>
      </c>
      <c r="U116" s="3">
        <f t="shared" si="34"/>
        <v>2019</v>
      </c>
      <c r="V116" s="3">
        <f t="shared" si="34"/>
        <v>622</v>
      </c>
      <c r="W116" s="3">
        <f t="shared" si="34"/>
        <v>430</v>
      </c>
      <c r="X116" s="3">
        <f t="shared" si="34"/>
        <v>662</v>
      </c>
      <c r="Y116" s="3">
        <f t="shared" si="34"/>
        <v>2323</v>
      </c>
      <c r="Z116" s="3">
        <f t="shared" si="34"/>
        <v>855</v>
      </c>
      <c r="AA116" s="3">
        <f t="shared" si="34"/>
        <v>3634</v>
      </c>
      <c r="AB116" s="3">
        <f t="shared" si="34"/>
        <v>855</v>
      </c>
      <c r="AC116" s="3">
        <f t="shared" si="34"/>
        <v>1410</v>
      </c>
      <c r="AD116" s="16" t="s">
        <v>0</v>
      </c>
      <c r="AE116" s="11">
        <f t="shared" si="32"/>
        <v>71217</v>
      </c>
      <c r="AF116" s="6">
        <f t="shared" si="33"/>
        <v>1</v>
      </c>
    </row>
    <row r="118" spans="1:35" x14ac:dyDescent="0.25">
      <c r="B118" s="35" t="s">
        <v>82</v>
      </c>
      <c r="C118" s="35">
        <f>SUM(C111:C115)</f>
        <v>107</v>
      </c>
      <c r="D118" s="35">
        <f t="shared" ref="D118:AC118" si="35">SUM(D111:D115)</f>
        <v>1986</v>
      </c>
      <c r="E118" s="35">
        <f t="shared" si="35"/>
        <v>3663</v>
      </c>
      <c r="F118" s="35">
        <f t="shared" si="35"/>
        <v>870</v>
      </c>
      <c r="G118" s="35">
        <f t="shared" si="35"/>
        <v>4553</v>
      </c>
      <c r="H118" s="35">
        <f t="shared" si="35"/>
        <v>10818</v>
      </c>
      <c r="I118" s="35">
        <f t="shared" si="35"/>
        <v>1200</v>
      </c>
      <c r="J118" s="35">
        <f t="shared" si="35"/>
        <v>2815</v>
      </c>
      <c r="K118" s="35">
        <f t="shared" si="35"/>
        <v>1828</v>
      </c>
      <c r="L118" s="35">
        <f t="shared" si="35"/>
        <v>352</v>
      </c>
      <c r="M118" s="35">
        <f t="shared" si="35"/>
        <v>1024</v>
      </c>
      <c r="N118" s="35">
        <f t="shared" si="35"/>
        <v>8241</v>
      </c>
      <c r="O118" s="35">
        <f t="shared" si="35"/>
        <v>278</v>
      </c>
      <c r="P118" s="35">
        <f t="shared" si="35"/>
        <v>867</v>
      </c>
      <c r="Q118" s="35">
        <f t="shared" si="35"/>
        <v>1191</v>
      </c>
      <c r="R118" s="35">
        <f t="shared" si="35"/>
        <v>4601</v>
      </c>
      <c r="S118" s="35">
        <f t="shared" si="35"/>
        <v>337</v>
      </c>
      <c r="T118" s="35">
        <f t="shared" si="35"/>
        <v>2211</v>
      </c>
      <c r="U118" s="35">
        <f t="shared" si="35"/>
        <v>1598</v>
      </c>
      <c r="V118" s="35">
        <f t="shared" si="35"/>
        <v>482</v>
      </c>
      <c r="W118" s="35">
        <f t="shared" si="35"/>
        <v>315</v>
      </c>
      <c r="X118" s="35">
        <f t="shared" si="35"/>
        <v>314</v>
      </c>
      <c r="Y118" s="35">
        <f t="shared" si="35"/>
        <v>1828</v>
      </c>
      <c r="Z118" s="35">
        <f t="shared" si="35"/>
        <v>589</v>
      </c>
      <c r="AA118" s="35">
        <f t="shared" si="35"/>
        <v>3374</v>
      </c>
      <c r="AB118" s="35">
        <f t="shared" si="35"/>
        <v>589</v>
      </c>
      <c r="AC118" s="35">
        <f t="shared" si="35"/>
        <v>1156</v>
      </c>
    </row>
    <row r="119" spans="1:35" x14ac:dyDescent="0.25">
      <c r="AD119" t="s">
        <v>50</v>
      </c>
    </row>
    <row r="120" spans="1:35" x14ac:dyDescent="0.25">
      <c r="A120" s="14" t="s">
        <v>43</v>
      </c>
      <c r="C120" s="15" t="s">
        <v>45</v>
      </c>
      <c r="D120" s="3"/>
      <c r="E120" s="3"/>
      <c r="F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 t="s">
        <v>32</v>
      </c>
      <c r="AE120" s="4" t="s">
        <v>28</v>
      </c>
      <c r="AF120" s="2"/>
      <c r="AG120" s="2"/>
      <c r="AI120" s="7"/>
    </row>
    <row r="121" spans="1:35" x14ac:dyDescent="0.25">
      <c r="A121" s="1" t="s">
        <v>8</v>
      </c>
      <c r="B121" s="3"/>
      <c r="C121" s="3">
        <v>1984</v>
      </c>
      <c r="D121" s="3">
        <v>85</v>
      </c>
      <c r="E121" s="3">
        <v>86</v>
      </c>
      <c r="F121" s="3">
        <v>87</v>
      </c>
      <c r="G121" s="3">
        <v>88</v>
      </c>
      <c r="H121" s="3">
        <v>89</v>
      </c>
      <c r="I121" s="3">
        <v>90</v>
      </c>
      <c r="J121" s="3">
        <v>91</v>
      </c>
      <c r="K121" s="3">
        <v>92</v>
      </c>
      <c r="L121" s="3">
        <v>93</v>
      </c>
      <c r="M121" s="3">
        <v>94</v>
      </c>
      <c r="N121" s="3">
        <v>95</v>
      </c>
      <c r="O121" s="3">
        <v>96</v>
      </c>
      <c r="P121" s="3">
        <v>97</v>
      </c>
      <c r="Q121" s="3">
        <v>98</v>
      </c>
      <c r="R121" s="3">
        <v>99</v>
      </c>
      <c r="S121" s="3">
        <v>2000</v>
      </c>
      <c r="T121" s="5" t="s">
        <v>11</v>
      </c>
      <c r="U121" s="5" t="s">
        <v>12</v>
      </c>
      <c r="V121" s="5" t="s">
        <v>13</v>
      </c>
      <c r="W121" s="5" t="s">
        <v>14</v>
      </c>
      <c r="X121" s="5" t="s">
        <v>15</v>
      </c>
      <c r="Y121" s="5" t="s">
        <v>16</v>
      </c>
      <c r="Z121" s="5" t="s">
        <v>17</v>
      </c>
      <c r="AA121" s="5" t="s">
        <v>18</v>
      </c>
      <c r="AB121" s="5" t="s">
        <v>19</v>
      </c>
      <c r="AC121" s="3">
        <v>2010</v>
      </c>
      <c r="AD121" s="3"/>
      <c r="AE121" s="4" t="s">
        <v>29</v>
      </c>
      <c r="AF121" s="2" t="s">
        <v>30</v>
      </c>
      <c r="AG121" s="2"/>
      <c r="AH121" s="7" t="s">
        <v>38</v>
      </c>
      <c r="AI121" s="7"/>
    </row>
    <row r="122" spans="1:35" x14ac:dyDescent="0.25">
      <c r="A122" t="s">
        <v>9</v>
      </c>
      <c r="B122" s="3" t="s">
        <v>1</v>
      </c>
      <c r="C122" s="3">
        <v>90</v>
      </c>
      <c r="D122" s="3">
        <v>107</v>
      </c>
      <c r="E122" s="3">
        <v>56</v>
      </c>
      <c r="F122" s="3">
        <v>58</v>
      </c>
      <c r="G122" s="3">
        <v>97</v>
      </c>
      <c r="H122" s="3">
        <v>79</v>
      </c>
      <c r="I122" s="3">
        <v>60</v>
      </c>
      <c r="J122" s="3">
        <v>70</v>
      </c>
      <c r="K122" s="3">
        <v>43</v>
      </c>
      <c r="L122" s="3">
        <v>53</v>
      </c>
      <c r="M122" s="3">
        <v>37</v>
      </c>
      <c r="N122" s="3">
        <v>49</v>
      </c>
      <c r="O122" s="3">
        <v>29</v>
      </c>
      <c r="P122" s="3">
        <v>32</v>
      </c>
      <c r="Q122">
        <v>43</v>
      </c>
      <c r="R122">
        <v>46</v>
      </c>
      <c r="S122">
        <v>49</v>
      </c>
      <c r="T122">
        <v>78</v>
      </c>
      <c r="U122">
        <v>80</v>
      </c>
      <c r="V122">
        <v>27</v>
      </c>
      <c r="W122">
        <v>27</v>
      </c>
      <c r="X122">
        <v>40</v>
      </c>
      <c r="Y122">
        <v>53</v>
      </c>
      <c r="Z122">
        <v>49</v>
      </c>
      <c r="AA122">
        <v>62</v>
      </c>
      <c r="AB122">
        <v>49</v>
      </c>
      <c r="AC122" s="3">
        <v>54</v>
      </c>
      <c r="AD122" s="16" t="s">
        <v>1</v>
      </c>
      <c r="AE122" s="11">
        <f>SUM(C122:AC122)</f>
        <v>1517</v>
      </c>
      <c r="AF122" s="6">
        <f>+AE122/$AE$129</f>
        <v>0.42492997198879551</v>
      </c>
      <c r="AG122" s="2"/>
      <c r="AH122" s="7" t="s">
        <v>35</v>
      </c>
      <c r="AI122" s="7"/>
    </row>
    <row r="123" spans="1:35" x14ac:dyDescent="0.25">
      <c r="A123" t="s">
        <v>26</v>
      </c>
      <c r="B123" s="3" t="s">
        <v>2</v>
      </c>
      <c r="C123" s="3">
        <v>49</v>
      </c>
      <c r="D123" s="3">
        <v>82</v>
      </c>
      <c r="E123" s="3">
        <v>46</v>
      </c>
      <c r="F123" s="3">
        <v>54</v>
      </c>
      <c r="G123" s="3">
        <v>142</v>
      </c>
      <c r="H123" s="3">
        <v>106</v>
      </c>
      <c r="I123" s="3">
        <v>78</v>
      </c>
      <c r="J123" s="3">
        <v>117</v>
      </c>
      <c r="K123" s="3">
        <v>59</v>
      </c>
      <c r="L123" s="3">
        <v>78</v>
      </c>
      <c r="M123" s="3">
        <v>81</v>
      </c>
      <c r="N123" s="3">
        <v>82</v>
      </c>
      <c r="O123" s="3">
        <v>54</v>
      </c>
      <c r="P123" s="3">
        <v>80</v>
      </c>
      <c r="Q123">
        <v>56</v>
      </c>
      <c r="R123">
        <v>102</v>
      </c>
      <c r="S123">
        <v>49</v>
      </c>
      <c r="T123">
        <v>94</v>
      </c>
      <c r="U123">
        <v>93</v>
      </c>
      <c r="V123">
        <v>52</v>
      </c>
      <c r="W123">
        <v>42</v>
      </c>
      <c r="X123">
        <v>64</v>
      </c>
      <c r="Y123">
        <v>57</v>
      </c>
      <c r="Z123">
        <v>57</v>
      </c>
      <c r="AA123">
        <v>77</v>
      </c>
      <c r="AB123">
        <v>57</v>
      </c>
      <c r="AC123" s="3">
        <v>40</v>
      </c>
      <c r="AD123" s="16" t="s">
        <v>2</v>
      </c>
      <c r="AE123" s="11">
        <f t="shared" ref="AE123:AE129" si="36">SUM(C123:AC123)</f>
        <v>1948</v>
      </c>
      <c r="AF123" s="6">
        <f t="shared" ref="AF123:AF129" si="37">+AE123/$AE$129</f>
        <v>0.54565826330532208</v>
      </c>
      <c r="AG123" s="2"/>
      <c r="AH123" s="7"/>
      <c r="AI123" s="7"/>
    </row>
    <row r="124" spans="1:35" x14ac:dyDescent="0.25">
      <c r="A124" t="s">
        <v>25</v>
      </c>
      <c r="B124" s="3" t="s">
        <v>3</v>
      </c>
      <c r="C124" s="3">
        <v>9</v>
      </c>
      <c r="D124" s="3">
        <v>8</v>
      </c>
      <c r="E124" s="3">
        <v>8</v>
      </c>
      <c r="F124" s="3">
        <v>4</v>
      </c>
      <c r="G124" s="3">
        <v>7</v>
      </c>
      <c r="H124" s="3">
        <v>6</v>
      </c>
      <c r="I124" s="3">
        <v>4</v>
      </c>
      <c r="J124" s="3">
        <v>7</v>
      </c>
      <c r="K124" s="3">
        <v>0</v>
      </c>
      <c r="L124" s="3">
        <v>5</v>
      </c>
      <c r="M124" s="3">
        <v>8</v>
      </c>
      <c r="N124" s="3">
        <v>1</v>
      </c>
      <c r="O124" s="3">
        <v>2</v>
      </c>
      <c r="P124" s="3">
        <v>2</v>
      </c>
      <c r="Q124">
        <v>5</v>
      </c>
      <c r="R124">
        <v>4</v>
      </c>
      <c r="S124">
        <v>1</v>
      </c>
      <c r="T124">
        <v>5</v>
      </c>
      <c r="U124">
        <v>8</v>
      </c>
      <c r="V124">
        <v>1</v>
      </c>
      <c r="W124">
        <v>1</v>
      </c>
      <c r="X124">
        <v>0</v>
      </c>
      <c r="Y124">
        <v>4</v>
      </c>
      <c r="Z124">
        <v>0</v>
      </c>
      <c r="AA124">
        <v>3</v>
      </c>
      <c r="AB124">
        <v>0</v>
      </c>
      <c r="AC124" s="3">
        <v>0</v>
      </c>
      <c r="AD124" s="16" t="s">
        <v>3</v>
      </c>
      <c r="AE124" s="11">
        <f t="shared" si="36"/>
        <v>103</v>
      </c>
      <c r="AF124" s="6">
        <f t="shared" si="37"/>
        <v>2.88515406162465E-2</v>
      </c>
      <c r="AG124" s="2"/>
      <c r="AH124" s="7">
        <f>SUM(AE124:AE128)</f>
        <v>105</v>
      </c>
      <c r="AI124" s="7" t="s">
        <v>36</v>
      </c>
    </row>
    <row r="125" spans="1:35" x14ac:dyDescent="0.25">
      <c r="A125" t="s">
        <v>24</v>
      </c>
      <c r="B125" s="3" t="s">
        <v>4</v>
      </c>
      <c r="C125" s="3">
        <v>1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1</v>
      </c>
      <c r="N125" s="3">
        <v>0</v>
      </c>
      <c r="O125" s="3">
        <v>0</v>
      </c>
      <c r="P125" s="3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 s="3">
        <v>0</v>
      </c>
      <c r="AD125" s="16" t="s">
        <v>4</v>
      </c>
      <c r="AE125" s="11">
        <f t="shared" si="36"/>
        <v>2</v>
      </c>
      <c r="AF125" s="6">
        <f t="shared" si="37"/>
        <v>5.602240896358543E-4</v>
      </c>
      <c r="AG125" s="2"/>
      <c r="AH125" s="7"/>
      <c r="AI125" s="7"/>
    </row>
    <row r="126" spans="1:35" x14ac:dyDescent="0.25">
      <c r="A126" t="s">
        <v>21</v>
      </c>
      <c r="B126" s="3" t="s">
        <v>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 s="3">
        <v>0</v>
      </c>
      <c r="AD126" s="16" t="s">
        <v>5</v>
      </c>
      <c r="AE126" s="11">
        <f t="shared" si="36"/>
        <v>0</v>
      </c>
      <c r="AF126" s="6">
        <f t="shared" si="37"/>
        <v>0</v>
      </c>
      <c r="AG126" s="2"/>
      <c r="AH126" s="7"/>
      <c r="AI126" s="7"/>
    </row>
    <row r="127" spans="1:35" x14ac:dyDescent="0.25">
      <c r="A127" t="s">
        <v>23</v>
      </c>
      <c r="B127" s="3" t="s">
        <v>6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 s="3">
        <v>0</v>
      </c>
      <c r="AD127" s="16" t="s">
        <v>6</v>
      </c>
      <c r="AE127" s="11">
        <f t="shared" si="36"/>
        <v>0</v>
      </c>
      <c r="AF127" s="6">
        <f t="shared" si="37"/>
        <v>0</v>
      </c>
      <c r="AG127" s="2"/>
      <c r="AH127" s="7"/>
      <c r="AI127" s="7"/>
    </row>
    <row r="128" spans="1:35" x14ac:dyDescent="0.25">
      <c r="A128" t="s">
        <v>22</v>
      </c>
      <c r="B128" s="3" t="s">
        <v>7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 s="3">
        <v>0</v>
      </c>
      <c r="AD128" s="16" t="s">
        <v>7</v>
      </c>
      <c r="AE128" s="11">
        <f t="shared" si="36"/>
        <v>0</v>
      </c>
      <c r="AF128" s="6">
        <f t="shared" si="37"/>
        <v>0</v>
      </c>
      <c r="AG128" s="2"/>
      <c r="AH128" s="7"/>
      <c r="AI128" s="7"/>
    </row>
    <row r="129" spans="1:35" x14ac:dyDescent="0.25">
      <c r="B129" s="3" t="s">
        <v>0</v>
      </c>
      <c r="C129" s="3">
        <f t="shared" ref="C129:AC129" si="38">SUM(C122:C128)</f>
        <v>149</v>
      </c>
      <c r="D129" s="3">
        <f t="shared" si="38"/>
        <v>197</v>
      </c>
      <c r="E129" s="3">
        <f t="shared" si="38"/>
        <v>110</v>
      </c>
      <c r="F129" s="3">
        <f t="shared" si="38"/>
        <v>116</v>
      </c>
      <c r="G129" s="3">
        <f t="shared" si="38"/>
        <v>246</v>
      </c>
      <c r="H129" s="3">
        <f t="shared" si="38"/>
        <v>191</v>
      </c>
      <c r="I129" s="3">
        <f t="shared" si="38"/>
        <v>142</v>
      </c>
      <c r="J129" s="3">
        <f t="shared" si="38"/>
        <v>194</v>
      </c>
      <c r="K129" s="3">
        <f t="shared" si="38"/>
        <v>102</v>
      </c>
      <c r="L129" s="3">
        <f t="shared" si="38"/>
        <v>136</v>
      </c>
      <c r="M129" s="3">
        <f t="shared" si="38"/>
        <v>127</v>
      </c>
      <c r="N129" s="3">
        <f t="shared" si="38"/>
        <v>132</v>
      </c>
      <c r="O129" s="3">
        <f t="shared" si="38"/>
        <v>85</v>
      </c>
      <c r="P129" s="3">
        <f t="shared" si="38"/>
        <v>114</v>
      </c>
      <c r="Q129" s="3">
        <f t="shared" si="38"/>
        <v>104</v>
      </c>
      <c r="R129" s="3">
        <f t="shared" si="38"/>
        <v>152</v>
      </c>
      <c r="S129" s="3">
        <f t="shared" si="38"/>
        <v>99</v>
      </c>
      <c r="T129" s="3">
        <f t="shared" si="38"/>
        <v>177</v>
      </c>
      <c r="U129" s="3">
        <f t="shared" si="38"/>
        <v>181</v>
      </c>
      <c r="V129" s="3">
        <f t="shared" si="38"/>
        <v>80</v>
      </c>
      <c r="W129" s="3">
        <f t="shared" si="38"/>
        <v>70</v>
      </c>
      <c r="X129" s="3">
        <f t="shared" si="38"/>
        <v>104</v>
      </c>
      <c r="Y129" s="3">
        <f t="shared" si="38"/>
        <v>114</v>
      </c>
      <c r="Z129" s="3">
        <f t="shared" si="38"/>
        <v>106</v>
      </c>
      <c r="AA129" s="3">
        <f t="shared" si="38"/>
        <v>142</v>
      </c>
      <c r="AB129" s="3">
        <f t="shared" si="38"/>
        <v>106</v>
      </c>
      <c r="AC129" s="3">
        <f t="shared" si="38"/>
        <v>94</v>
      </c>
      <c r="AD129" s="16" t="s">
        <v>0</v>
      </c>
      <c r="AE129" s="11">
        <f t="shared" si="36"/>
        <v>3570</v>
      </c>
      <c r="AF129" s="6">
        <f t="shared" si="37"/>
        <v>1</v>
      </c>
      <c r="AG129" s="2"/>
      <c r="AH129" s="7"/>
      <c r="AI129" s="7"/>
    </row>
    <row r="130" spans="1:35" x14ac:dyDescent="0.25">
      <c r="AE130" s="12"/>
      <c r="AH130" s="8"/>
      <c r="AI130" s="8"/>
    </row>
    <row r="131" spans="1:35" x14ac:dyDescent="0.25">
      <c r="A131" s="1"/>
      <c r="B131" s="3"/>
      <c r="C131" s="15" t="s">
        <v>46</v>
      </c>
      <c r="D131" s="3"/>
      <c r="E131" s="3"/>
      <c r="F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t="s">
        <v>31</v>
      </c>
      <c r="AE131" s="12"/>
      <c r="AH131" s="8"/>
      <c r="AI131" s="8"/>
    </row>
    <row r="132" spans="1:35" x14ac:dyDescent="0.25">
      <c r="A132" t="s">
        <v>9</v>
      </c>
      <c r="B132" s="3" t="s">
        <v>1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6</v>
      </c>
      <c r="Z132">
        <v>4</v>
      </c>
      <c r="AA132" s="3">
        <v>9</v>
      </c>
      <c r="AB132" s="3">
        <v>4</v>
      </c>
      <c r="AC132" s="3">
        <v>12</v>
      </c>
      <c r="AD132" s="16" t="s">
        <v>1</v>
      </c>
      <c r="AE132" s="11">
        <f t="shared" ref="AE132:AE139" si="39">SUM(C132:AC132)</f>
        <v>35</v>
      </c>
      <c r="AF132" s="6">
        <f>+AE132/$AE$139</f>
        <v>6.2780269058295961E-3</v>
      </c>
      <c r="AH132" s="8"/>
      <c r="AI132" s="8"/>
    </row>
    <row r="133" spans="1:35" x14ac:dyDescent="0.25">
      <c r="A133" t="s">
        <v>26</v>
      </c>
      <c r="B133" s="3" t="s">
        <v>2</v>
      </c>
      <c r="C133" s="3">
        <v>123</v>
      </c>
      <c r="D133" s="3">
        <v>205</v>
      </c>
      <c r="E133" s="3">
        <v>95</v>
      </c>
      <c r="F133" s="3">
        <v>68</v>
      </c>
      <c r="G133" s="3">
        <v>176</v>
      </c>
      <c r="H133" s="3">
        <v>171</v>
      </c>
      <c r="I133" s="3">
        <v>94</v>
      </c>
      <c r="J133" s="3">
        <v>151</v>
      </c>
      <c r="K133" s="3">
        <v>81</v>
      </c>
      <c r="L133" s="3">
        <v>132</v>
      </c>
      <c r="M133" s="3">
        <v>122</v>
      </c>
      <c r="N133" s="3">
        <v>100</v>
      </c>
      <c r="O133" s="3">
        <v>101</v>
      </c>
      <c r="P133" s="3">
        <v>90</v>
      </c>
      <c r="Q133">
        <v>62</v>
      </c>
      <c r="R133">
        <v>129</v>
      </c>
      <c r="S133">
        <v>71</v>
      </c>
      <c r="T133">
        <v>125</v>
      </c>
      <c r="U133">
        <v>119</v>
      </c>
      <c r="V133">
        <v>65</v>
      </c>
      <c r="W133">
        <v>62</v>
      </c>
      <c r="X133">
        <v>93</v>
      </c>
      <c r="Y133">
        <v>71</v>
      </c>
      <c r="Z133">
        <v>56</v>
      </c>
      <c r="AA133" s="3">
        <v>96</v>
      </c>
      <c r="AB133" s="3">
        <v>56</v>
      </c>
      <c r="AC133" s="3">
        <v>51</v>
      </c>
      <c r="AD133" s="16" t="s">
        <v>2</v>
      </c>
      <c r="AE133" s="11">
        <f t="shared" si="39"/>
        <v>2765</v>
      </c>
      <c r="AF133" s="6">
        <f t="shared" ref="AF133:AF139" si="40">+AE133/$AE$139</f>
        <v>0.49596412556053809</v>
      </c>
      <c r="AH133" s="8"/>
      <c r="AI133" s="8"/>
    </row>
    <row r="134" spans="1:35" x14ac:dyDescent="0.25">
      <c r="A134" t="s">
        <v>25</v>
      </c>
      <c r="B134" s="3" t="s">
        <v>3</v>
      </c>
      <c r="C134" s="3">
        <v>184</v>
      </c>
      <c r="D134" s="3">
        <v>249</v>
      </c>
      <c r="E134" s="3">
        <v>281</v>
      </c>
      <c r="F134" s="3">
        <v>116</v>
      </c>
      <c r="G134" s="3">
        <v>393</v>
      </c>
      <c r="H134" s="3">
        <v>83</v>
      </c>
      <c r="I134" s="3">
        <v>43</v>
      </c>
      <c r="J134" s="3">
        <v>118</v>
      </c>
      <c r="K134" s="3">
        <v>0</v>
      </c>
      <c r="L134" s="3">
        <v>95</v>
      </c>
      <c r="M134" s="3">
        <v>225</v>
      </c>
      <c r="N134" s="3">
        <v>20</v>
      </c>
      <c r="O134" s="3">
        <v>35</v>
      </c>
      <c r="P134" s="3">
        <v>30</v>
      </c>
      <c r="Q134">
        <v>130</v>
      </c>
      <c r="R134">
        <v>53</v>
      </c>
      <c r="S134">
        <v>10</v>
      </c>
      <c r="T134">
        <v>147</v>
      </c>
      <c r="U134">
        <v>198</v>
      </c>
      <c r="V134">
        <v>25</v>
      </c>
      <c r="W134">
        <v>19</v>
      </c>
      <c r="X134">
        <v>0</v>
      </c>
      <c r="Y134">
        <v>46</v>
      </c>
      <c r="Z134">
        <v>0</v>
      </c>
      <c r="AA134" s="3">
        <v>40</v>
      </c>
      <c r="AB134" s="3">
        <v>0</v>
      </c>
      <c r="AC134" s="3">
        <v>0</v>
      </c>
      <c r="AD134" s="16" t="s">
        <v>3</v>
      </c>
      <c r="AE134" s="11">
        <f t="shared" si="39"/>
        <v>2540</v>
      </c>
      <c r="AF134" s="6">
        <f t="shared" si="40"/>
        <v>0.45560538116591931</v>
      </c>
      <c r="AH134" s="7">
        <f>SUM(AE134:AE138)</f>
        <v>2775</v>
      </c>
      <c r="AI134" s="8" t="s">
        <v>37</v>
      </c>
    </row>
    <row r="135" spans="1:35" x14ac:dyDescent="0.25">
      <c r="A135" t="s">
        <v>24</v>
      </c>
      <c r="B135" s="3" t="s">
        <v>4</v>
      </c>
      <c r="C135" s="3">
        <v>100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135</v>
      </c>
      <c r="N135" s="3">
        <v>0</v>
      </c>
      <c r="O135" s="3">
        <v>0</v>
      </c>
      <c r="P135" s="3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 s="3">
        <v>0</v>
      </c>
      <c r="AB135" s="3">
        <v>0</v>
      </c>
      <c r="AC135" s="3">
        <v>0</v>
      </c>
      <c r="AD135" s="16" t="s">
        <v>4</v>
      </c>
      <c r="AE135" s="11">
        <f t="shared" si="39"/>
        <v>235</v>
      </c>
      <c r="AF135" s="6">
        <f t="shared" si="40"/>
        <v>4.2152466367713005E-2</v>
      </c>
      <c r="AH135" s="8"/>
      <c r="AI135" s="8"/>
    </row>
    <row r="136" spans="1:35" x14ac:dyDescent="0.25">
      <c r="A136" t="s">
        <v>21</v>
      </c>
      <c r="B136" s="3" t="s">
        <v>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 s="3">
        <v>0</v>
      </c>
      <c r="AB136" s="3">
        <v>0</v>
      </c>
      <c r="AC136" s="3">
        <v>0</v>
      </c>
      <c r="AD136" s="16" t="s">
        <v>5</v>
      </c>
      <c r="AE136" s="11">
        <f t="shared" si="39"/>
        <v>0</v>
      </c>
      <c r="AF136" s="6">
        <f t="shared" si="40"/>
        <v>0</v>
      </c>
    </row>
    <row r="137" spans="1:35" x14ac:dyDescent="0.25">
      <c r="A137" t="s">
        <v>23</v>
      </c>
      <c r="B137" s="3" t="s">
        <v>6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 s="3">
        <v>0</v>
      </c>
      <c r="AB137" s="3">
        <v>0</v>
      </c>
      <c r="AC137" s="3">
        <v>0</v>
      </c>
      <c r="AD137" s="16" t="s">
        <v>6</v>
      </c>
      <c r="AE137" s="11">
        <f t="shared" si="39"/>
        <v>0</v>
      </c>
      <c r="AF137" s="6">
        <f t="shared" si="40"/>
        <v>0</v>
      </c>
    </row>
    <row r="138" spans="1:35" x14ac:dyDescent="0.25">
      <c r="A138" t="s">
        <v>22</v>
      </c>
      <c r="B138" s="3" t="s">
        <v>7</v>
      </c>
      <c r="C138" s="3">
        <v>0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 s="3">
        <v>0</v>
      </c>
      <c r="AB138" s="3">
        <v>0</v>
      </c>
      <c r="AC138" s="3">
        <v>0</v>
      </c>
      <c r="AD138" s="16" t="s">
        <v>7</v>
      </c>
      <c r="AE138" s="11">
        <f t="shared" si="39"/>
        <v>0</v>
      </c>
      <c r="AF138" s="6">
        <f t="shared" si="40"/>
        <v>0</v>
      </c>
    </row>
    <row r="139" spans="1:35" x14ac:dyDescent="0.25">
      <c r="B139" s="3" t="s">
        <v>0</v>
      </c>
      <c r="C139" s="3">
        <f t="shared" ref="C139:AC139" si="41">SUM(C132:C138)</f>
        <v>407</v>
      </c>
      <c r="D139" s="3">
        <f t="shared" si="41"/>
        <v>454</v>
      </c>
      <c r="E139" s="3">
        <f t="shared" si="41"/>
        <v>376</v>
      </c>
      <c r="F139" s="3">
        <f t="shared" si="41"/>
        <v>184</v>
      </c>
      <c r="G139" s="3">
        <f t="shared" si="41"/>
        <v>569</v>
      </c>
      <c r="H139" s="3">
        <f t="shared" si="41"/>
        <v>254</v>
      </c>
      <c r="I139" s="3">
        <f t="shared" si="41"/>
        <v>137</v>
      </c>
      <c r="J139" s="3">
        <f t="shared" si="41"/>
        <v>269</v>
      </c>
      <c r="K139" s="3">
        <f t="shared" si="41"/>
        <v>81</v>
      </c>
      <c r="L139" s="3">
        <f t="shared" si="41"/>
        <v>227</v>
      </c>
      <c r="M139" s="3">
        <f t="shared" si="41"/>
        <v>482</v>
      </c>
      <c r="N139" s="3">
        <f t="shared" si="41"/>
        <v>120</v>
      </c>
      <c r="O139" s="3">
        <f t="shared" si="41"/>
        <v>136</v>
      </c>
      <c r="P139" s="3">
        <f t="shared" si="41"/>
        <v>120</v>
      </c>
      <c r="Q139" s="3">
        <f t="shared" si="41"/>
        <v>192</v>
      </c>
      <c r="R139" s="3">
        <f t="shared" si="41"/>
        <v>182</v>
      </c>
      <c r="S139" s="3">
        <f t="shared" si="41"/>
        <v>81</v>
      </c>
      <c r="T139" s="3">
        <f t="shared" si="41"/>
        <v>272</v>
      </c>
      <c r="U139" s="3">
        <f t="shared" si="41"/>
        <v>317</v>
      </c>
      <c r="V139" s="3">
        <f t="shared" si="41"/>
        <v>90</v>
      </c>
      <c r="W139" s="3">
        <f t="shared" si="41"/>
        <v>81</v>
      </c>
      <c r="X139" s="3">
        <f t="shared" si="41"/>
        <v>93</v>
      </c>
      <c r="Y139" s="3">
        <f t="shared" si="41"/>
        <v>123</v>
      </c>
      <c r="Z139" s="3">
        <f t="shared" si="41"/>
        <v>60</v>
      </c>
      <c r="AA139" s="3">
        <f t="shared" si="41"/>
        <v>145</v>
      </c>
      <c r="AB139" s="3">
        <f t="shared" si="41"/>
        <v>60</v>
      </c>
      <c r="AC139" s="3">
        <f t="shared" si="41"/>
        <v>63</v>
      </c>
      <c r="AD139" s="16" t="s">
        <v>0</v>
      </c>
      <c r="AE139" s="11">
        <f t="shared" si="39"/>
        <v>5575</v>
      </c>
      <c r="AF139" s="6">
        <f t="shared" si="40"/>
        <v>1</v>
      </c>
    </row>
    <row r="141" spans="1:35" x14ac:dyDescent="0.25">
      <c r="B141" s="35" t="s">
        <v>82</v>
      </c>
      <c r="C141" s="35">
        <f>SUM(C134:C138)</f>
        <v>284</v>
      </c>
      <c r="D141" s="35">
        <f t="shared" ref="D141:AC141" si="42">SUM(D134:D138)</f>
        <v>249</v>
      </c>
      <c r="E141" s="35">
        <f t="shared" si="42"/>
        <v>281</v>
      </c>
      <c r="F141" s="35">
        <f t="shared" si="42"/>
        <v>116</v>
      </c>
      <c r="G141" s="35">
        <f t="shared" si="42"/>
        <v>393</v>
      </c>
      <c r="H141" s="35">
        <f t="shared" si="42"/>
        <v>83</v>
      </c>
      <c r="I141" s="35">
        <f t="shared" si="42"/>
        <v>43</v>
      </c>
      <c r="J141" s="35">
        <f t="shared" si="42"/>
        <v>118</v>
      </c>
      <c r="K141" s="35">
        <f t="shared" si="42"/>
        <v>0</v>
      </c>
      <c r="L141" s="35">
        <f t="shared" si="42"/>
        <v>95</v>
      </c>
      <c r="M141" s="35">
        <f t="shared" si="42"/>
        <v>360</v>
      </c>
      <c r="N141" s="35">
        <f t="shared" si="42"/>
        <v>20</v>
      </c>
      <c r="O141" s="35">
        <f t="shared" si="42"/>
        <v>35</v>
      </c>
      <c r="P141" s="35">
        <f t="shared" si="42"/>
        <v>30</v>
      </c>
      <c r="Q141" s="35">
        <f t="shared" si="42"/>
        <v>130</v>
      </c>
      <c r="R141" s="35">
        <f t="shared" si="42"/>
        <v>53</v>
      </c>
      <c r="S141" s="35">
        <f t="shared" si="42"/>
        <v>10</v>
      </c>
      <c r="T141" s="35">
        <f t="shared" si="42"/>
        <v>147</v>
      </c>
      <c r="U141" s="35">
        <f t="shared" si="42"/>
        <v>198</v>
      </c>
      <c r="V141" s="35">
        <f t="shared" si="42"/>
        <v>25</v>
      </c>
      <c r="W141" s="35">
        <f t="shared" si="42"/>
        <v>19</v>
      </c>
      <c r="X141" s="35">
        <f t="shared" si="42"/>
        <v>0</v>
      </c>
      <c r="Y141" s="35">
        <f t="shared" si="42"/>
        <v>46</v>
      </c>
      <c r="Z141" s="35">
        <f t="shared" si="42"/>
        <v>0</v>
      </c>
      <c r="AA141" s="35">
        <f t="shared" si="42"/>
        <v>40</v>
      </c>
      <c r="AB141" s="35">
        <f t="shared" si="42"/>
        <v>0</v>
      </c>
      <c r="AC141" s="35">
        <f t="shared" si="42"/>
        <v>0</v>
      </c>
    </row>
    <row r="142" spans="1:35" x14ac:dyDescent="0.25">
      <c r="AD142" t="s">
        <v>51</v>
      </c>
    </row>
    <row r="143" spans="1:35" x14ac:dyDescent="0.25">
      <c r="A143" s="14" t="s">
        <v>44</v>
      </c>
      <c r="C143" s="15" t="s">
        <v>45</v>
      </c>
      <c r="D143" s="3"/>
      <c r="E143" s="3"/>
      <c r="F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 t="s">
        <v>32</v>
      </c>
      <c r="AE143" s="4" t="s">
        <v>28</v>
      </c>
      <c r="AF143" s="2"/>
      <c r="AG143" s="2"/>
      <c r="AI143" s="7"/>
    </row>
    <row r="144" spans="1:35" x14ac:dyDescent="0.25">
      <c r="A144" s="1" t="s">
        <v>8</v>
      </c>
      <c r="B144" s="3"/>
      <c r="C144" s="3">
        <v>1984</v>
      </c>
      <c r="D144" s="3">
        <v>85</v>
      </c>
      <c r="E144" s="3">
        <v>86</v>
      </c>
      <c r="F144" s="3">
        <v>87</v>
      </c>
      <c r="G144" s="3">
        <v>88</v>
      </c>
      <c r="H144" s="3">
        <v>89</v>
      </c>
      <c r="I144" s="3">
        <v>90</v>
      </c>
      <c r="J144" s="3">
        <v>91</v>
      </c>
      <c r="K144" s="3">
        <v>92</v>
      </c>
      <c r="L144" s="3">
        <v>93</v>
      </c>
      <c r="M144" s="3">
        <v>94</v>
      </c>
      <c r="N144" s="3">
        <v>95</v>
      </c>
      <c r="O144" s="3">
        <v>96</v>
      </c>
      <c r="P144" s="3">
        <v>97</v>
      </c>
      <c r="Q144" s="3">
        <v>98</v>
      </c>
      <c r="R144" s="3">
        <v>99</v>
      </c>
      <c r="S144" s="3">
        <v>2000</v>
      </c>
      <c r="T144" s="5" t="s">
        <v>11</v>
      </c>
      <c r="U144" s="5" t="s">
        <v>12</v>
      </c>
      <c r="V144" s="5" t="s">
        <v>13</v>
      </c>
      <c r="W144" s="5" t="s">
        <v>14</v>
      </c>
      <c r="X144" s="5" t="s">
        <v>15</v>
      </c>
      <c r="Y144" s="5" t="s">
        <v>16</v>
      </c>
      <c r="Z144" s="5" t="s">
        <v>17</v>
      </c>
      <c r="AA144" s="5" t="s">
        <v>18</v>
      </c>
      <c r="AB144" s="5" t="s">
        <v>19</v>
      </c>
      <c r="AC144" s="3">
        <v>2010</v>
      </c>
      <c r="AD144" s="3"/>
      <c r="AE144" s="4" t="s">
        <v>29</v>
      </c>
      <c r="AF144" s="2" t="s">
        <v>30</v>
      </c>
      <c r="AG144" s="2"/>
      <c r="AH144" s="7" t="s">
        <v>38</v>
      </c>
      <c r="AI144" s="7"/>
    </row>
    <row r="145" spans="1:35" x14ac:dyDescent="0.25">
      <c r="A145" t="s">
        <v>9</v>
      </c>
      <c r="B145" s="3" t="s">
        <v>1</v>
      </c>
      <c r="C145" s="3">
        <v>98</v>
      </c>
      <c r="D145" s="3">
        <v>158</v>
      </c>
      <c r="E145" s="3">
        <v>126</v>
      </c>
      <c r="F145" s="3">
        <v>95</v>
      </c>
      <c r="G145" s="3">
        <v>123</v>
      </c>
      <c r="H145" s="3">
        <v>25</v>
      </c>
      <c r="I145" s="3">
        <v>50</v>
      </c>
      <c r="J145" s="3">
        <v>119</v>
      </c>
      <c r="K145" s="3">
        <v>95</v>
      </c>
      <c r="L145" s="3">
        <v>54</v>
      </c>
      <c r="M145" s="3">
        <v>63</v>
      </c>
      <c r="N145" s="3">
        <v>61</v>
      </c>
      <c r="O145" s="3">
        <v>41</v>
      </c>
      <c r="P145" s="3">
        <v>39</v>
      </c>
      <c r="Q145">
        <v>45</v>
      </c>
      <c r="R145">
        <v>61</v>
      </c>
      <c r="S145">
        <v>15</v>
      </c>
      <c r="T145">
        <v>95</v>
      </c>
      <c r="U145">
        <v>36</v>
      </c>
      <c r="V145">
        <v>40</v>
      </c>
      <c r="W145">
        <v>27</v>
      </c>
      <c r="X145">
        <v>78</v>
      </c>
      <c r="Y145">
        <v>49</v>
      </c>
      <c r="Z145">
        <v>28</v>
      </c>
      <c r="AA145">
        <v>40</v>
      </c>
      <c r="AB145">
        <v>28</v>
      </c>
      <c r="AC145" s="3">
        <v>42</v>
      </c>
      <c r="AD145" s="16" t="s">
        <v>1</v>
      </c>
      <c r="AE145" s="11">
        <f>SUM(C145:AC145)</f>
        <v>1731</v>
      </c>
      <c r="AF145" s="6">
        <f>+AE145/$AE$152</f>
        <v>0.39154037548066051</v>
      </c>
      <c r="AG145" s="2"/>
      <c r="AH145" s="7" t="s">
        <v>35</v>
      </c>
      <c r="AI145" s="7"/>
    </row>
    <row r="146" spans="1:35" x14ac:dyDescent="0.25">
      <c r="A146" t="s">
        <v>26</v>
      </c>
      <c r="B146" s="3" t="s">
        <v>2</v>
      </c>
      <c r="C146" s="3">
        <v>122</v>
      </c>
      <c r="D146" s="3">
        <v>195</v>
      </c>
      <c r="E146" s="3">
        <v>102</v>
      </c>
      <c r="F146" s="3">
        <v>97</v>
      </c>
      <c r="G146" s="3">
        <v>126</v>
      </c>
      <c r="H146" s="3">
        <v>94</v>
      </c>
      <c r="I146" s="3">
        <v>84</v>
      </c>
      <c r="J146" s="3">
        <v>153</v>
      </c>
      <c r="K146" s="3">
        <v>116</v>
      </c>
      <c r="L146" s="3">
        <v>108</v>
      </c>
      <c r="M146" s="3">
        <v>119</v>
      </c>
      <c r="N146" s="3">
        <v>169</v>
      </c>
      <c r="O146" s="3">
        <v>80</v>
      </c>
      <c r="P146" s="3">
        <v>105</v>
      </c>
      <c r="Q146">
        <v>76</v>
      </c>
      <c r="R146">
        <v>94</v>
      </c>
      <c r="S146">
        <v>14</v>
      </c>
      <c r="T146">
        <v>95</v>
      </c>
      <c r="U146">
        <v>64</v>
      </c>
      <c r="V146">
        <v>60</v>
      </c>
      <c r="W146">
        <v>49</v>
      </c>
      <c r="X146">
        <v>137</v>
      </c>
      <c r="Y146">
        <v>63</v>
      </c>
      <c r="Z146">
        <v>31</v>
      </c>
      <c r="AA146">
        <v>67</v>
      </c>
      <c r="AB146">
        <v>31</v>
      </c>
      <c r="AC146" s="3">
        <v>45</v>
      </c>
      <c r="AD146" s="16" t="s">
        <v>2</v>
      </c>
      <c r="AE146" s="11">
        <f t="shared" ref="AE146:AE152" si="43">SUM(C146:AC146)</f>
        <v>2496</v>
      </c>
      <c r="AF146" s="6">
        <f t="shared" ref="AF146:AF152" si="44">+AE146/$AE$152</f>
        <v>0.56457814973987785</v>
      </c>
      <c r="AG146" s="2"/>
      <c r="AH146" s="7"/>
      <c r="AI146" s="7"/>
    </row>
    <row r="147" spans="1:35" x14ac:dyDescent="0.25">
      <c r="A147" t="s">
        <v>25</v>
      </c>
      <c r="B147" s="3" t="s">
        <v>3</v>
      </c>
      <c r="C147" s="3">
        <v>9</v>
      </c>
      <c r="D147" s="3">
        <v>17</v>
      </c>
      <c r="E147" s="3">
        <v>17</v>
      </c>
      <c r="F147" s="3">
        <v>7</v>
      </c>
      <c r="G147" s="3">
        <v>10</v>
      </c>
      <c r="H147" s="3">
        <v>10</v>
      </c>
      <c r="I147" s="3">
        <v>8</v>
      </c>
      <c r="J147" s="3">
        <v>15</v>
      </c>
      <c r="K147" s="3">
        <v>7</v>
      </c>
      <c r="L147" s="3">
        <v>10</v>
      </c>
      <c r="M147" s="3">
        <v>7</v>
      </c>
      <c r="N147" s="3">
        <v>11</v>
      </c>
      <c r="O147" s="3">
        <v>3</v>
      </c>
      <c r="P147" s="3">
        <v>2</v>
      </c>
      <c r="Q147">
        <v>10</v>
      </c>
      <c r="R147">
        <v>7</v>
      </c>
      <c r="S147">
        <v>2</v>
      </c>
      <c r="T147">
        <v>5</v>
      </c>
      <c r="U147">
        <v>2</v>
      </c>
      <c r="V147">
        <v>1</v>
      </c>
      <c r="W147">
        <v>4</v>
      </c>
      <c r="X147">
        <v>3</v>
      </c>
      <c r="Y147">
        <v>7</v>
      </c>
      <c r="Z147">
        <v>5</v>
      </c>
      <c r="AA147">
        <v>3</v>
      </c>
      <c r="AB147">
        <v>5</v>
      </c>
      <c r="AC147" s="3">
        <v>1</v>
      </c>
      <c r="AD147" s="16" t="s">
        <v>3</v>
      </c>
      <c r="AE147" s="11">
        <f t="shared" si="43"/>
        <v>188</v>
      </c>
      <c r="AF147" s="6">
        <f t="shared" si="44"/>
        <v>4.252431576566388E-2</v>
      </c>
      <c r="AG147" s="2"/>
      <c r="AH147" s="7">
        <f>SUM(AE147:AE151)</f>
        <v>194</v>
      </c>
      <c r="AI147" s="7" t="s">
        <v>36</v>
      </c>
    </row>
    <row r="148" spans="1:35" x14ac:dyDescent="0.25">
      <c r="A148" t="s">
        <v>24</v>
      </c>
      <c r="B148" s="3" t="s">
        <v>4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2</v>
      </c>
      <c r="K148" s="3">
        <v>2</v>
      </c>
      <c r="L148" s="3">
        <v>0</v>
      </c>
      <c r="M148" s="3">
        <v>1</v>
      </c>
      <c r="N148" s="3">
        <v>0</v>
      </c>
      <c r="O148" s="3">
        <v>0</v>
      </c>
      <c r="P148" s="3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1</v>
      </c>
      <c r="Y148">
        <v>0</v>
      </c>
      <c r="Z148">
        <v>0</v>
      </c>
      <c r="AA148">
        <v>0</v>
      </c>
      <c r="AB148">
        <v>0</v>
      </c>
      <c r="AC148" s="3">
        <v>0</v>
      </c>
      <c r="AD148" s="16" t="s">
        <v>4</v>
      </c>
      <c r="AE148" s="11">
        <f t="shared" si="43"/>
        <v>6</v>
      </c>
      <c r="AF148" s="6">
        <f t="shared" si="44"/>
        <v>1.3571590137977834E-3</v>
      </c>
      <c r="AG148" s="2"/>
      <c r="AH148" s="7"/>
      <c r="AI148" s="7"/>
    </row>
    <row r="149" spans="1:35" x14ac:dyDescent="0.25">
      <c r="A149" t="s">
        <v>21</v>
      </c>
      <c r="B149" s="3" t="s">
        <v>5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 s="3">
        <v>0</v>
      </c>
      <c r="AD149" s="16" t="s">
        <v>5</v>
      </c>
      <c r="AE149" s="11">
        <f t="shared" si="43"/>
        <v>0</v>
      </c>
      <c r="AF149" s="6">
        <f t="shared" si="44"/>
        <v>0</v>
      </c>
      <c r="AG149" s="2"/>
      <c r="AH149" s="7"/>
      <c r="AI149" s="7"/>
    </row>
    <row r="150" spans="1:35" x14ac:dyDescent="0.25">
      <c r="A150" t="s">
        <v>23</v>
      </c>
      <c r="B150" s="3" t="s">
        <v>6</v>
      </c>
      <c r="C150" s="3">
        <v>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 s="3">
        <v>0</v>
      </c>
      <c r="AD150" s="16" t="s">
        <v>6</v>
      </c>
      <c r="AE150" s="11">
        <f t="shared" si="43"/>
        <v>0</v>
      </c>
      <c r="AF150" s="6">
        <f t="shared" si="44"/>
        <v>0</v>
      </c>
      <c r="AG150" s="2"/>
      <c r="AH150" s="7"/>
      <c r="AI150" s="7"/>
    </row>
    <row r="151" spans="1:35" x14ac:dyDescent="0.25">
      <c r="A151" t="s">
        <v>22</v>
      </c>
      <c r="B151" s="3" t="s">
        <v>7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 s="3">
        <v>0</v>
      </c>
      <c r="AD151" s="16" t="s">
        <v>7</v>
      </c>
      <c r="AE151" s="11">
        <f t="shared" si="43"/>
        <v>0</v>
      </c>
      <c r="AF151" s="6">
        <f t="shared" si="44"/>
        <v>0</v>
      </c>
      <c r="AG151" s="2"/>
      <c r="AH151" s="7"/>
      <c r="AI151" s="7"/>
    </row>
    <row r="152" spans="1:35" x14ac:dyDescent="0.25">
      <c r="B152" s="3" t="s">
        <v>0</v>
      </c>
      <c r="C152" s="3">
        <f t="shared" ref="C152:AC152" si="45">SUM(C145:C151)</f>
        <v>229</v>
      </c>
      <c r="D152" s="3">
        <f t="shared" si="45"/>
        <v>370</v>
      </c>
      <c r="E152" s="3">
        <f t="shared" si="45"/>
        <v>245</v>
      </c>
      <c r="F152" s="3">
        <f t="shared" si="45"/>
        <v>199</v>
      </c>
      <c r="G152" s="3">
        <f t="shared" si="45"/>
        <v>259</v>
      </c>
      <c r="H152" s="3">
        <f t="shared" si="45"/>
        <v>129</v>
      </c>
      <c r="I152" s="3">
        <f t="shared" si="45"/>
        <v>142</v>
      </c>
      <c r="J152" s="3">
        <f t="shared" si="45"/>
        <v>289</v>
      </c>
      <c r="K152" s="3">
        <f t="shared" si="45"/>
        <v>220</v>
      </c>
      <c r="L152" s="3">
        <f t="shared" si="45"/>
        <v>172</v>
      </c>
      <c r="M152" s="3">
        <f t="shared" si="45"/>
        <v>190</v>
      </c>
      <c r="N152" s="3">
        <f t="shared" si="45"/>
        <v>241</v>
      </c>
      <c r="O152" s="3">
        <f t="shared" si="45"/>
        <v>124</v>
      </c>
      <c r="P152" s="3">
        <f t="shared" si="45"/>
        <v>146</v>
      </c>
      <c r="Q152" s="3">
        <f t="shared" si="45"/>
        <v>131</v>
      </c>
      <c r="R152" s="3">
        <f t="shared" si="45"/>
        <v>162</v>
      </c>
      <c r="S152" s="3">
        <f t="shared" si="45"/>
        <v>31</v>
      </c>
      <c r="T152" s="3">
        <f t="shared" si="45"/>
        <v>195</v>
      </c>
      <c r="U152" s="3">
        <f t="shared" si="45"/>
        <v>102</v>
      </c>
      <c r="V152" s="3">
        <f t="shared" si="45"/>
        <v>101</v>
      </c>
      <c r="W152" s="3">
        <f t="shared" si="45"/>
        <v>80</v>
      </c>
      <c r="X152" s="3">
        <f t="shared" si="45"/>
        <v>219</v>
      </c>
      <c r="Y152" s="3">
        <f t="shared" si="45"/>
        <v>119</v>
      </c>
      <c r="Z152" s="3">
        <f t="shared" si="45"/>
        <v>64</v>
      </c>
      <c r="AA152" s="3">
        <f t="shared" si="45"/>
        <v>110</v>
      </c>
      <c r="AB152" s="3">
        <f t="shared" si="45"/>
        <v>64</v>
      </c>
      <c r="AC152" s="3">
        <f t="shared" si="45"/>
        <v>88</v>
      </c>
      <c r="AD152" s="16" t="s">
        <v>0</v>
      </c>
      <c r="AE152" s="11">
        <f t="shared" si="43"/>
        <v>4421</v>
      </c>
      <c r="AF152" s="6">
        <f t="shared" si="44"/>
        <v>1</v>
      </c>
      <c r="AG152" s="2"/>
      <c r="AH152" s="7"/>
      <c r="AI152" s="7"/>
    </row>
    <row r="153" spans="1:35" x14ac:dyDescent="0.25">
      <c r="AE153" s="12"/>
      <c r="AH153" s="8"/>
      <c r="AI153" s="8"/>
    </row>
    <row r="154" spans="1:35" x14ac:dyDescent="0.25">
      <c r="A154" s="1"/>
      <c r="B154" s="3"/>
      <c r="C154" s="15" t="s">
        <v>46</v>
      </c>
      <c r="D154" s="3"/>
      <c r="E154" s="3"/>
      <c r="F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t="s">
        <v>31</v>
      </c>
      <c r="AE154" s="12"/>
      <c r="AH154" s="8"/>
      <c r="AI154" s="8"/>
    </row>
    <row r="155" spans="1:35" x14ac:dyDescent="0.25">
      <c r="A155" t="s">
        <v>9</v>
      </c>
      <c r="B155" s="3" t="s">
        <v>1</v>
      </c>
      <c r="C155" s="3">
        <v>0</v>
      </c>
      <c r="D155" s="3">
        <v>0</v>
      </c>
      <c r="E155" s="3">
        <v>26</v>
      </c>
      <c r="F155" s="3">
        <v>19</v>
      </c>
      <c r="G155" s="3">
        <v>16</v>
      </c>
      <c r="H155" s="3">
        <v>6</v>
      </c>
      <c r="I155" s="3">
        <v>8</v>
      </c>
      <c r="J155" s="3">
        <v>29</v>
      </c>
      <c r="K155" s="3">
        <v>14</v>
      </c>
      <c r="L155" s="3">
        <v>7</v>
      </c>
      <c r="M155" s="3">
        <v>8</v>
      </c>
      <c r="N155" s="3">
        <v>7</v>
      </c>
      <c r="O155" s="3">
        <v>4</v>
      </c>
      <c r="P155" s="3">
        <v>7</v>
      </c>
      <c r="Q155">
        <v>5</v>
      </c>
      <c r="R155">
        <v>7</v>
      </c>
      <c r="S155">
        <v>2</v>
      </c>
      <c r="T155">
        <v>14</v>
      </c>
      <c r="U155">
        <v>4</v>
      </c>
      <c r="V155">
        <v>7</v>
      </c>
      <c r="W155">
        <v>5</v>
      </c>
      <c r="X155">
        <v>12</v>
      </c>
      <c r="Y155">
        <v>6</v>
      </c>
      <c r="Z155">
        <v>4</v>
      </c>
      <c r="AA155" s="3">
        <v>5</v>
      </c>
      <c r="AB155" s="3">
        <v>4</v>
      </c>
      <c r="AC155" s="3">
        <v>8</v>
      </c>
      <c r="AD155" s="16" t="s">
        <v>1</v>
      </c>
      <c r="AE155" s="11">
        <f t="shared" ref="AE155:AE162" si="46">SUM(C155:AC155)</f>
        <v>234</v>
      </c>
      <c r="AF155" s="6">
        <f>+AE155/$AE$162</f>
        <v>2.5005343022013252E-2</v>
      </c>
      <c r="AH155" s="8"/>
      <c r="AI155" s="8"/>
    </row>
    <row r="156" spans="1:35" x14ac:dyDescent="0.25">
      <c r="A156" t="s">
        <v>26</v>
      </c>
      <c r="B156" s="3" t="s">
        <v>2</v>
      </c>
      <c r="C156" s="3">
        <v>226</v>
      </c>
      <c r="D156" s="3">
        <v>373</v>
      </c>
      <c r="E156" s="3">
        <v>146</v>
      </c>
      <c r="F156" s="3">
        <v>162</v>
      </c>
      <c r="G156" s="3">
        <v>214</v>
      </c>
      <c r="H156" s="3">
        <v>216</v>
      </c>
      <c r="I156" s="3">
        <v>178</v>
      </c>
      <c r="J156" s="3">
        <v>307</v>
      </c>
      <c r="K156" s="3">
        <v>247</v>
      </c>
      <c r="L156" s="3">
        <v>167</v>
      </c>
      <c r="M156" s="3">
        <v>182</v>
      </c>
      <c r="N156" s="3">
        <v>218</v>
      </c>
      <c r="O156" s="3">
        <v>103</v>
      </c>
      <c r="P156" s="3">
        <v>183</v>
      </c>
      <c r="Q156">
        <v>132</v>
      </c>
      <c r="R156">
        <v>165</v>
      </c>
      <c r="S156">
        <v>28</v>
      </c>
      <c r="T156">
        <v>138</v>
      </c>
      <c r="U156">
        <v>101</v>
      </c>
      <c r="V156">
        <v>79</v>
      </c>
      <c r="W156">
        <v>106</v>
      </c>
      <c r="X156">
        <v>241</v>
      </c>
      <c r="Y156">
        <v>139</v>
      </c>
      <c r="Z156">
        <v>36</v>
      </c>
      <c r="AA156" s="3">
        <v>96</v>
      </c>
      <c r="AB156" s="3">
        <v>36</v>
      </c>
      <c r="AC156" s="3">
        <v>62</v>
      </c>
      <c r="AD156" s="16" t="s">
        <v>2</v>
      </c>
      <c r="AE156" s="11">
        <f t="shared" si="46"/>
        <v>4281</v>
      </c>
      <c r="AF156" s="6">
        <f t="shared" ref="AF156:AF162" si="47">+AE156/$AE$162</f>
        <v>0.45746954477452445</v>
      </c>
      <c r="AH156" s="8"/>
      <c r="AI156" s="8"/>
    </row>
    <row r="157" spans="1:35" x14ac:dyDescent="0.25">
      <c r="A157" t="s">
        <v>25</v>
      </c>
      <c r="B157" s="3" t="s">
        <v>3</v>
      </c>
      <c r="C157" s="3">
        <v>183</v>
      </c>
      <c r="D157" s="3">
        <v>226</v>
      </c>
      <c r="E157" s="3">
        <v>267</v>
      </c>
      <c r="F157" s="3">
        <v>243</v>
      </c>
      <c r="G157" s="3">
        <v>287</v>
      </c>
      <c r="H157" s="3">
        <v>196</v>
      </c>
      <c r="I157" s="3">
        <v>203</v>
      </c>
      <c r="J157" s="3">
        <v>219</v>
      </c>
      <c r="K157" s="3">
        <v>188</v>
      </c>
      <c r="L157" s="3">
        <v>183</v>
      </c>
      <c r="M157" s="3">
        <v>110</v>
      </c>
      <c r="N157" s="3">
        <v>215</v>
      </c>
      <c r="O157" s="3">
        <v>44</v>
      </c>
      <c r="P157" s="3">
        <v>49</v>
      </c>
      <c r="Q157">
        <v>179</v>
      </c>
      <c r="R157">
        <v>125</v>
      </c>
      <c r="S157">
        <v>38</v>
      </c>
      <c r="T157">
        <v>148</v>
      </c>
      <c r="U157">
        <v>42</v>
      </c>
      <c r="V157">
        <v>10</v>
      </c>
      <c r="W157">
        <v>131</v>
      </c>
      <c r="X157">
        <v>97</v>
      </c>
      <c r="Y157">
        <v>104</v>
      </c>
      <c r="Z157">
        <v>128</v>
      </c>
      <c r="AA157" s="3">
        <v>37</v>
      </c>
      <c r="AB157" s="3">
        <v>128</v>
      </c>
      <c r="AC157" s="3">
        <v>13</v>
      </c>
      <c r="AD157" s="16" t="s">
        <v>3</v>
      </c>
      <c r="AE157" s="11">
        <f t="shared" si="46"/>
        <v>3793</v>
      </c>
      <c r="AF157" s="6">
        <f t="shared" si="47"/>
        <v>0.4053216499251977</v>
      </c>
      <c r="AH157" s="7">
        <f>SUM(AE157:AE161)</f>
        <v>4843</v>
      </c>
      <c r="AI157" s="8" t="s">
        <v>37</v>
      </c>
    </row>
    <row r="158" spans="1:35" x14ac:dyDescent="0.25">
      <c r="A158" t="s">
        <v>24</v>
      </c>
      <c r="B158" s="3" t="s">
        <v>4</v>
      </c>
      <c r="C158" s="3">
        <v>0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200</v>
      </c>
      <c r="K158" s="3">
        <v>540</v>
      </c>
      <c r="L158" s="3">
        <v>0</v>
      </c>
      <c r="M158" s="3">
        <v>110</v>
      </c>
      <c r="N158" s="3">
        <v>0</v>
      </c>
      <c r="O158" s="3">
        <v>0</v>
      </c>
      <c r="P158" s="3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200</v>
      </c>
      <c r="Y158">
        <v>0</v>
      </c>
      <c r="Z158">
        <v>0</v>
      </c>
      <c r="AA158" s="3">
        <v>0</v>
      </c>
      <c r="AB158" s="3">
        <v>0</v>
      </c>
      <c r="AC158" s="3">
        <v>0</v>
      </c>
      <c r="AD158" s="16" t="s">
        <v>4</v>
      </c>
      <c r="AE158" s="11">
        <f t="shared" si="46"/>
        <v>1050</v>
      </c>
      <c r="AF158" s="6">
        <f t="shared" si="47"/>
        <v>0.11220346227826458</v>
      </c>
      <c r="AH158" s="8"/>
      <c r="AI158" s="8"/>
    </row>
    <row r="159" spans="1:35" x14ac:dyDescent="0.25">
      <c r="A159" t="s">
        <v>21</v>
      </c>
      <c r="B159" s="3" t="s">
        <v>5</v>
      </c>
      <c r="C159" s="3">
        <v>0</v>
      </c>
      <c r="D159" s="3">
        <v>0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 s="3">
        <v>0</v>
      </c>
      <c r="AB159" s="3">
        <v>0</v>
      </c>
      <c r="AC159" s="3">
        <v>0</v>
      </c>
      <c r="AD159" s="16" t="s">
        <v>5</v>
      </c>
      <c r="AE159" s="11">
        <f t="shared" si="46"/>
        <v>0</v>
      </c>
      <c r="AF159" s="6">
        <f t="shared" si="47"/>
        <v>0</v>
      </c>
    </row>
    <row r="160" spans="1:35" x14ac:dyDescent="0.25">
      <c r="A160" t="s">
        <v>23</v>
      </c>
      <c r="B160" s="3" t="s">
        <v>6</v>
      </c>
      <c r="C160" s="3">
        <v>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 s="3">
        <v>0</v>
      </c>
      <c r="AB160" s="3">
        <v>0</v>
      </c>
      <c r="AC160" s="3">
        <v>0</v>
      </c>
      <c r="AD160" s="16" t="s">
        <v>6</v>
      </c>
      <c r="AE160" s="11">
        <f t="shared" si="46"/>
        <v>0</v>
      </c>
      <c r="AF160" s="6">
        <f t="shared" si="47"/>
        <v>0</v>
      </c>
    </row>
    <row r="161" spans="1:32" x14ac:dyDescent="0.25">
      <c r="A161" t="s">
        <v>22</v>
      </c>
      <c r="B161" s="3" t="s">
        <v>7</v>
      </c>
      <c r="C161" s="3">
        <v>0</v>
      </c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 s="3">
        <v>0</v>
      </c>
      <c r="AB161" s="3">
        <v>0</v>
      </c>
      <c r="AC161" s="3">
        <v>0</v>
      </c>
      <c r="AD161" s="16" t="s">
        <v>7</v>
      </c>
      <c r="AE161" s="11">
        <f t="shared" si="46"/>
        <v>0</v>
      </c>
      <c r="AF161" s="6">
        <f t="shared" si="47"/>
        <v>0</v>
      </c>
    </row>
    <row r="162" spans="1:32" x14ac:dyDescent="0.25">
      <c r="B162" s="3" t="s">
        <v>0</v>
      </c>
      <c r="C162" s="3">
        <f t="shared" ref="C162:AC162" si="48">SUM(C155:C161)</f>
        <v>409</v>
      </c>
      <c r="D162" s="3">
        <f t="shared" si="48"/>
        <v>599</v>
      </c>
      <c r="E162" s="3">
        <f t="shared" si="48"/>
        <v>439</v>
      </c>
      <c r="F162" s="3">
        <f t="shared" si="48"/>
        <v>424</v>
      </c>
      <c r="G162" s="3">
        <f t="shared" si="48"/>
        <v>517</v>
      </c>
      <c r="H162" s="3">
        <f t="shared" si="48"/>
        <v>418</v>
      </c>
      <c r="I162" s="3">
        <f t="shared" si="48"/>
        <v>389</v>
      </c>
      <c r="J162" s="3">
        <f t="shared" si="48"/>
        <v>755</v>
      </c>
      <c r="K162" s="3">
        <f t="shared" si="48"/>
        <v>989</v>
      </c>
      <c r="L162" s="3">
        <f t="shared" si="48"/>
        <v>357</v>
      </c>
      <c r="M162" s="3">
        <f t="shared" si="48"/>
        <v>410</v>
      </c>
      <c r="N162" s="3">
        <f t="shared" si="48"/>
        <v>440</v>
      </c>
      <c r="O162" s="3">
        <f t="shared" si="48"/>
        <v>151</v>
      </c>
      <c r="P162" s="3">
        <f t="shared" si="48"/>
        <v>239</v>
      </c>
      <c r="Q162" s="3">
        <f t="shared" si="48"/>
        <v>316</v>
      </c>
      <c r="R162" s="3">
        <f t="shared" si="48"/>
        <v>297</v>
      </c>
      <c r="S162" s="3">
        <f t="shared" si="48"/>
        <v>68</v>
      </c>
      <c r="T162" s="3">
        <f t="shared" si="48"/>
        <v>300</v>
      </c>
      <c r="U162" s="3">
        <f t="shared" si="48"/>
        <v>147</v>
      </c>
      <c r="V162" s="3">
        <f t="shared" si="48"/>
        <v>96</v>
      </c>
      <c r="W162" s="3">
        <f t="shared" si="48"/>
        <v>242</v>
      </c>
      <c r="X162" s="3">
        <f t="shared" si="48"/>
        <v>550</v>
      </c>
      <c r="Y162" s="3">
        <f t="shared" si="48"/>
        <v>249</v>
      </c>
      <c r="Z162" s="3">
        <f t="shared" si="48"/>
        <v>168</v>
      </c>
      <c r="AA162" s="3">
        <f t="shared" si="48"/>
        <v>138</v>
      </c>
      <c r="AB162" s="3">
        <f t="shared" si="48"/>
        <v>168</v>
      </c>
      <c r="AC162" s="3">
        <f t="shared" si="48"/>
        <v>83</v>
      </c>
      <c r="AD162" s="16" t="s">
        <v>0</v>
      </c>
      <c r="AE162" s="11">
        <f t="shared" si="46"/>
        <v>9358</v>
      </c>
      <c r="AF162" s="6">
        <f t="shared" si="47"/>
        <v>1</v>
      </c>
    </row>
    <row r="164" spans="1:32" x14ac:dyDescent="0.25">
      <c r="B164" s="35" t="s">
        <v>82</v>
      </c>
      <c r="C164" s="35">
        <f>SUM(C157:C161)</f>
        <v>183</v>
      </c>
      <c r="D164" s="35">
        <f t="shared" ref="D164:AC164" si="49">SUM(D157:D161)</f>
        <v>226</v>
      </c>
      <c r="E164" s="35">
        <f t="shared" si="49"/>
        <v>267</v>
      </c>
      <c r="F164" s="35">
        <f t="shared" si="49"/>
        <v>243</v>
      </c>
      <c r="G164" s="35">
        <f t="shared" si="49"/>
        <v>287</v>
      </c>
      <c r="H164" s="35">
        <f t="shared" si="49"/>
        <v>196</v>
      </c>
      <c r="I164" s="35">
        <f t="shared" si="49"/>
        <v>203</v>
      </c>
      <c r="J164" s="35">
        <f t="shared" si="49"/>
        <v>419</v>
      </c>
      <c r="K164" s="35">
        <f t="shared" si="49"/>
        <v>728</v>
      </c>
      <c r="L164" s="35">
        <f t="shared" si="49"/>
        <v>183</v>
      </c>
      <c r="M164" s="35">
        <f t="shared" si="49"/>
        <v>220</v>
      </c>
      <c r="N164" s="35">
        <f t="shared" si="49"/>
        <v>215</v>
      </c>
      <c r="O164" s="35">
        <f t="shared" si="49"/>
        <v>44</v>
      </c>
      <c r="P164" s="35">
        <f t="shared" si="49"/>
        <v>49</v>
      </c>
      <c r="Q164" s="35">
        <f t="shared" si="49"/>
        <v>179</v>
      </c>
      <c r="R164" s="35">
        <f t="shared" si="49"/>
        <v>125</v>
      </c>
      <c r="S164" s="35">
        <f t="shared" si="49"/>
        <v>38</v>
      </c>
      <c r="T164" s="35">
        <f t="shared" si="49"/>
        <v>148</v>
      </c>
      <c r="U164" s="35">
        <f t="shared" si="49"/>
        <v>42</v>
      </c>
      <c r="V164" s="35">
        <f t="shared" si="49"/>
        <v>10</v>
      </c>
      <c r="W164" s="35">
        <f t="shared" si="49"/>
        <v>131</v>
      </c>
      <c r="X164" s="35">
        <f t="shared" si="49"/>
        <v>297</v>
      </c>
      <c r="Y164" s="35">
        <f t="shared" si="49"/>
        <v>104</v>
      </c>
      <c r="Z164" s="35">
        <f t="shared" si="49"/>
        <v>128</v>
      </c>
      <c r="AA164" s="35">
        <f t="shared" si="49"/>
        <v>37</v>
      </c>
      <c r="AB164" s="35">
        <f t="shared" si="49"/>
        <v>128</v>
      </c>
      <c r="AC164" s="35">
        <f t="shared" si="49"/>
        <v>13</v>
      </c>
    </row>
  </sheetData>
  <phoneticPr fontId="4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workbookViewId="0">
      <selection activeCell="Q13" sqref="Q13"/>
    </sheetView>
  </sheetViews>
  <sheetFormatPr defaultRowHeight="15" x14ac:dyDescent="0.25"/>
  <cols>
    <col min="1" max="1" width="17.42578125" customWidth="1"/>
    <col min="3" max="3" width="11.85546875" customWidth="1"/>
    <col min="7" max="7" width="11.42578125" customWidth="1"/>
  </cols>
  <sheetData>
    <row r="2" spans="1:9" x14ac:dyDescent="0.25">
      <c r="A2" t="s">
        <v>107</v>
      </c>
    </row>
    <row r="3" spans="1:9" x14ac:dyDescent="0.25">
      <c r="A3" t="s">
        <v>122</v>
      </c>
    </row>
    <row r="4" spans="1:9" x14ac:dyDescent="0.25">
      <c r="A4" t="s">
        <v>123</v>
      </c>
    </row>
    <row r="6" spans="1:9" x14ac:dyDescent="0.25">
      <c r="A6" t="s">
        <v>106</v>
      </c>
    </row>
    <row r="7" spans="1:9" x14ac:dyDescent="0.25">
      <c r="A7" t="s">
        <v>108</v>
      </c>
    </row>
    <row r="8" spans="1:9" x14ac:dyDescent="0.25">
      <c r="A8" t="s">
        <v>104</v>
      </c>
    </row>
    <row r="10" spans="1:9" ht="15.75" x14ac:dyDescent="0.25">
      <c r="A10" s="24" t="s">
        <v>83</v>
      </c>
      <c r="B10" s="25"/>
      <c r="C10" s="25"/>
      <c r="D10" s="25"/>
      <c r="E10" s="25"/>
      <c r="F10" s="25"/>
      <c r="G10" s="25"/>
    </row>
    <row r="11" spans="1:9" x14ac:dyDescent="0.25">
      <c r="A11" s="24" t="s">
        <v>84</v>
      </c>
      <c r="B11" s="25"/>
      <c r="C11" s="25"/>
      <c r="D11" s="25"/>
      <c r="E11" s="25"/>
      <c r="F11" s="25"/>
      <c r="G11" s="25"/>
    </row>
    <row r="12" spans="1:9" x14ac:dyDescent="0.25">
      <c r="A12" s="26"/>
      <c r="B12" s="26"/>
      <c r="C12" s="26"/>
      <c r="D12" s="26"/>
      <c r="E12" s="26"/>
      <c r="F12" s="26"/>
      <c r="G12" s="26"/>
    </row>
    <row r="13" spans="1:9" x14ac:dyDescent="0.25">
      <c r="A13" s="25" t="s">
        <v>85</v>
      </c>
      <c r="B13" s="25"/>
      <c r="C13" s="25"/>
      <c r="D13" s="25"/>
      <c r="E13" s="25"/>
      <c r="F13" s="25"/>
      <c r="G13" s="25"/>
    </row>
    <row r="14" spans="1:9" x14ac:dyDescent="0.25">
      <c r="A14" s="25" t="s">
        <v>86</v>
      </c>
      <c r="B14" s="25"/>
      <c r="C14" s="25"/>
      <c r="D14" s="25"/>
      <c r="E14" s="25"/>
      <c r="F14" s="25"/>
      <c r="G14" s="25"/>
    </row>
    <row r="15" spans="1:9" ht="15.75" x14ac:dyDescent="0.25">
      <c r="A15" s="25" t="s">
        <v>87</v>
      </c>
      <c r="B15" s="27">
        <v>2007</v>
      </c>
      <c r="C15" s="27" t="s">
        <v>88</v>
      </c>
      <c r="D15" s="28" t="s">
        <v>89</v>
      </c>
      <c r="E15" s="28" t="s">
        <v>90</v>
      </c>
      <c r="F15" s="28" t="s">
        <v>91</v>
      </c>
      <c r="G15" s="28" t="s">
        <v>92</v>
      </c>
      <c r="I15" s="27" t="s">
        <v>102</v>
      </c>
    </row>
    <row r="16" spans="1:9" x14ac:dyDescent="0.25">
      <c r="A16" s="26"/>
      <c r="B16" s="26"/>
      <c r="C16" s="26"/>
      <c r="D16" s="26"/>
      <c r="E16" s="26"/>
      <c r="F16" s="26"/>
      <c r="G16" s="26"/>
      <c r="I16" t="s">
        <v>103</v>
      </c>
    </row>
    <row r="17" spans="1:9" x14ac:dyDescent="0.25">
      <c r="A17" s="29"/>
      <c r="B17" s="29"/>
      <c r="C17" s="29"/>
      <c r="D17" s="29"/>
      <c r="E17" s="29"/>
      <c r="F17" s="29"/>
      <c r="G17" s="29"/>
    </row>
    <row r="18" spans="1:9" x14ac:dyDescent="0.25">
      <c r="A18" s="29"/>
      <c r="B18" s="30" t="s">
        <v>93</v>
      </c>
      <c r="C18" s="30"/>
      <c r="D18" s="30"/>
      <c r="E18" s="30"/>
      <c r="F18" s="30"/>
      <c r="G18" s="30"/>
    </row>
    <row r="19" spans="1:9" x14ac:dyDescent="0.25">
      <c r="A19" s="29" t="s">
        <v>112</v>
      </c>
      <c r="B19" s="31"/>
      <c r="C19" s="29"/>
      <c r="D19" s="29"/>
      <c r="E19" s="29"/>
      <c r="F19" s="29"/>
      <c r="G19" s="29"/>
    </row>
    <row r="20" spans="1:9" x14ac:dyDescent="0.25">
      <c r="A20" s="29" t="s">
        <v>94</v>
      </c>
      <c r="B20" s="31">
        <v>1794.10098100442</v>
      </c>
      <c r="C20" s="32">
        <v>1862.68</v>
      </c>
      <c r="D20" s="32">
        <v>1815</v>
      </c>
      <c r="E20" s="32">
        <v>1861</v>
      </c>
      <c r="F20" s="32">
        <v>1910</v>
      </c>
      <c r="G20" s="33">
        <v>1990</v>
      </c>
      <c r="I20" s="34">
        <f>+B20/D20</f>
        <v>0.98848538898315153</v>
      </c>
    </row>
    <row r="21" spans="1:9" x14ac:dyDescent="0.25">
      <c r="A21" s="29" t="s">
        <v>95</v>
      </c>
      <c r="B21" s="31">
        <v>17672.762282618802</v>
      </c>
      <c r="C21" s="32">
        <v>17710.57</v>
      </c>
      <c r="D21" s="32">
        <v>17713</v>
      </c>
      <c r="E21" s="32">
        <v>17718</v>
      </c>
      <c r="F21" s="32">
        <v>17425</v>
      </c>
      <c r="G21" s="33">
        <v>17088</v>
      </c>
      <c r="I21" s="34">
        <f t="shared" ref="I21:I27" si="0">+B21/D21</f>
        <v>0.99772835107654279</v>
      </c>
    </row>
    <row r="22" spans="1:9" x14ac:dyDescent="0.25">
      <c r="A22" s="29" t="s">
        <v>96</v>
      </c>
      <c r="B22" s="31">
        <v>3171.4214393142602</v>
      </c>
      <c r="C22" s="32">
        <v>3264.23</v>
      </c>
      <c r="D22" s="32">
        <v>3097</v>
      </c>
      <c r="E22" s="32">
        <v>2952</v>
      </c>
      <c r="F22" s="32">
        <v>3070</v>
      </c>
      <c r="G22" s="33">
        <v>3288</v>
      </c>
      <c r="I22" s="34">
        <f t="shared" si="0"/>
        <v>1.0240301709119342</v>
      </c>
    </row>
    <row r="23" spans="1:9" x14ac:dyDescent="0.25">
      <c r="A23" s="29" t="s">
        <v>97</v>
      </c>
      <c r="B23" s="31">
        <v>4850.0547289304104</v>
      </c>
      <c r="C23" s="32">
        <v>4955.09</v>
      </c>
      <c r="D23" s="32">
        <v>5021</v>
      </c>
      <c r="E23" s="32">
        <v>5014</v>
      </c>
      <c r="F23" s="32">
        <v>5019</v>
      </c>
      <c r="G23" s="33">
        <v>4848</v>
      </c>
      <c r="I23" s="34">
        <f t="shared" si="0"/>
        <v>0.96595393924126871</v>
      </c>
    </row>
    <row r="24" spans="1:9" x14ac:dyDescent="0.25">
      <c r="A24" s="29" t="s">
        <v>98</v>
      </c>
      <c r="B24" s="31">
        <v>18668.750487042391</v>
      </c>
      <c r="C24" s="32">
        <v>18581.09</v>
      </c>
      <c r="D24" s="32">
        <v>18775</v>
      </c>
      <c r="E24" s="32">
        <v>18380</v>
      </c>
      <c r="F24" s="32">
        <v>15865</v>
      </c>
      <c r="G24" s="33">
        <v>14450</v>
      </c>
      <c r="I24" s="34">
        <f t="shared" si="0"/>
        <v>0.9943409047692352</v>
      </c>
    </row>
    <row r="25" spans="1:9" x14ac:dyDescent="0.25">
      <c r="A25" s="29" t="s">
        <v>99</v>
      </c>
      <c r="B25" s="31">
        <v>355.77030993720001</v>
      </c>
      <c r="C25" s="32">
        <v>409.19</v>
      </c>
      <c r="D25" s="32">
        <v>399</v>
      </c>
      <c r="E25" s="32">
        <v>404</v>
      </c>
      <c r="F25" s="32">
        <v>434</v>
      </c>
      <c r="G25" s="33">
        <v>434</v>
      </c>
      <c r="I25" s="34">
        <f t="shared" si="0"/>
        <v>0.89165491212330827</v>
      </c>
    </row>
    <row r="26" spans="1:9" x14ac:dyDescent="0.25">
      <c r="A26" s="29" t="s">
        <v>100</v>
      </c>
      <c r="B26" s="31">
        <v>4618.0760411000001</v>
      </c>
      <c r="C26" s="32">
        <v>4607.18</v>
      </c>
      <c r="D26" s="32">
        <v>4509</v>
      </c>
      <c r="E26" s="32">
        <v>4512</v>
      </c>
      <c r="F26" s="32">
        <v>4230</v>
      </c>
      <c r="G26" s="33">
        <v>3860</v>
      </c>
      <c r="I26" s="34">
        <f t="shared" si="0"/>
        <v>1.0241907387669107</v>
      </c>
    </row>
    <row r="27" spans="1:9" x14ac:dyDescent="0.25">
      <c r="A27" s="29" t="s">
        <v>101</v>
      </c>
      <c r="B27" s="31">
        <f>SUM(B20:B26)</f>
        <v>51130.93626994748</v>
      </c>
      <c r="C27" s="31">
        <f>SUM(C20:C26)</f>
        <v>51390.030000000006</v>
      </c>
      <c r="D27" s="31">
        <f>SUM(D20:D26)</f>
        <v>51329</v>
      </c>
      <c r="E27" s="31">
        <f>SUM(E20:E26)</f>
        <v>50841</v>
      </c>
      <c r="F27" s="31">
        <f>SUM(F20:F26)</f>
        <v>47953</v>
      </c>
      <c r="G27" s="33">
        <f>SUM(G20:G26)</f>
        <v>45958</v>
      </c>
      <c r="I27" s="34">
        <f t="shared" si="0"/>
        <v>0.9961412899130605</v>
      </c>
    </row>
    <row r="29" spans="1:9" x14ac:dyDescent="0.25">
      <c r="A29" s="29" t="s">
        <v>105</v>
      </c>
    </row>
    <row r="31" spans="1:9" x14ac:dyDescent="0.25">
      <c r="A31" s="25" t="s">
        <v>115</v>
      </c>
    </row>
    <row r="32" spans="1:9" x14ac:dyDescent="0.25">
      <c r="A32" s="25"/>
    </row>
    <row r="33" spans="1:8" x14ac:dyDescent="0.25">
      <c r="C33" s="39" t="s">
        <v>113</v>
      </c>
      <c r="D33" s="39" t="s">
        <v>120</v>
      </c>
      <c r="E33" s="39" t="s">
        <v>116</v>
      </c>
      <c r="F33" s="39"/>
      <c r="G33" s="39"/>
      <c r="H33" s="39"/>
    </row>
    <row r="34" spans="1:8" x14ac:dyDescent="0.25">
      <c r="A34" s="29" t="s">
        <v>112</v>
      </c>
      <c r="C34" s="40" t="s">
        <v>121</v>
      </c>
      <c r="D34" s="39" t="s">
        <v>114</v>
      </c>
      <c r="E34" s="39" t="s">
        <v>117</v>
      </c>
      <c r="F34" s="39" t="s">
        <v>118</v>
      </c>
      <c r="G34" s="39" t="s">
        <v>119</v>
      </c>
      <c r="H34" s="39"/>
    </row>
    <row r="35" spans="1:8" x14ac:dyDescent="0.25">
      <c r="A35" s="29" t="s">
        <v>94</v>
      </c>
      <c r="C35" s="31">
        <v>1794.10098100442</v>
      </c>
      <c r="D35" s="12">
        <v>644</v>
      </c>
      <c r="E35" s="37">
        <f>+D35/(C35*1000)</f>
        <v>3.5895415409642066E-4</v>
      </c>
      <c r="F35" s="37">
        <f>+D35*10/(C35*1000)</f>
        <v>3.5895415409642065E-3</v>
      </c>
      <c r="G35" s="37">
        <f>+D35*25/(C35*1000)</f>
        <v>8.9738538524105158E-3</v>
      </c>
    </row>
    <row r="36" spans="1:8" x14ac:dyDescent="0.25">
      <c r="A36" s="29" t="s">
        <v>95</v>
      </c>
      <c r="C36" s="31">
        <v>17672.762282618802</v>
      </c>
      <c r="D36" s="12">
        <v>1288</v>
      </c>
      <c r="E36" s="37">
        <f t="shared" ref="E36:E42" si="1">+D36/(C36*1000)</f>
        <v>7.2880514059013327E-5</v>
      </c>
      <c r="F36" s="37">
        <f t="shared" ref="F36:F42" si="2">+D36*10/(C36*1000)</f>
        <v>7.2880514059013319E-4</v>
      </c>
      <c r="G36" s="37">
        <f t="shared" ref="G36:G42" si="3">+D36*25/(C36*1000)</f>
        <v>1.8220128514753332E-3</v>
      </c>
    </row>
    <row r="37" spans="1:8" x14ac:dyDescent="0.25">
      <c r="A37" s="29" t="s">
        <v>96</v>
      </c>
      <c r="C37" s="31">
        <v>3171.4214393142602</v>
      </c>
      <c r="D37" s="12">
        <v>3681</v>
      </c>
      <c r="E37" s="37">
        <f t="shared" si="1"/>
        <v>1.1606782858843015E-3</v>
      </c>
      <c r="F37" s="37">
        <f t="shared" si="2"/>
        <v>1.1606782858843015E-2</v>
      </c>
      <c r="G37" s="37">
        <f t="shared" si="3"/>
        <v>2.9016957147107541E-2</v>
      </c>
    </row>
    <row r="38" spans="1:8" x14ac:dyDescent="0.25">
      <c r="A38" s="29" t="s">
        <v>97</v>
      </c>
      <c r="C38" s="31">
        <v>4850.0547289304104</v>
      </c>
      <c r="D38" s="12">
        <v>478</v>
      </c>
      <c r="E38" s="37">
        <f t="shared" si="1"/>
        <v>9.8555588898563643E-5</v>
      </c>
      <c r="F38" s="37">
        <f t="shared" si="2"/>
        <v>9.8555588898563634E-4</v>
      </c>
      <c r="G38" s="37">
        <f t="shared" si="3"/>
        <v>2.4638897224640911E-3</v>
      </c>
    </row>
    <row r="39" spans="1:8" x14ac:dyDescent="0.25">
      <c r="A39" s="29" t="s">
        <v>98</v>
      </c>
      <c r="C39" s="31">
        <v>18668.750487042391</v>
      </c>
      <c r="D39" s="12">
        <v>2436</v>
      </c>
      <c r="E39" s="37">
        <f t="shared" si="1"/>
        <v>1.3048543348901574E-4</v>
      </c>
      <c r="F39" s="37">
        <f t="shared" si="2"/>
        <v>1.3048543348901575E-3</v>
      </c>
      <c r="G39" s="37">
        <f t="shared" si="3"/>
        <v>3.2621358372253934E-3</v>
      </c>
    </row>
    <row r="40" spans="1:8" x14ac:dyDescent="0.25">
      <c r="A40" s="29" t="s">
        <v>99</v>
      </c>
      <c r="C40" s="31">
        <v>355.77030993720001</v>
      </c>
      <c r="D40" s="12">
        <v>176</v>
      </c>
      <c r="E40" s="37">
        <f t="shared" si="1"/>
        <v>4.9470120210724506E-4</v>
      </c>
      <c r="F40" s="37">
        <f t="shared" si="2"/>
        <v>4.9470120210724508E-3</v>
      </c>
      <c r="G40" s="37">
        <f t="shared" si="3"/>
        <v>1.2367530052681127E-2</v>
      </c>
    </row>
    <row r="41" spans="1:8" x14ac:dyDescent="0.25">
      <c r="A41" s="29" t="s">
        <v>100</v>
      </c>
      <c r="C41" s="31">
        <v>4618.0760411000001</v>
      </c>
      <c r="D41" s="12">
        <v>277</v>
      </c>
      <c r="E41" s="37">
        <f t="shared" si="1"/>
        <v>5.9981688810394757E-5</v>
      </c>
      <c r="F41" s="37">
        <f t="shared" si="2"/>
        <v>5.9981688810394757E-4</v>
      </c>
      <c r="G41" s="37">
        <f t="shared" si="3"/>
        <v>1.4995422202598689E-3</v>
      </c>
    </row>
    <row r="42" spans="1:8" x14ac:dyDescent="0.25">
      <c r="A42" s="25" t="s">
        <v>111</v>
      </c>
      <c r="B42" s="17"/>
      <c r="C42" s="36">
        <f>SUM(C35:C41)</f>
        <v>51130.93626994748</v>
      </c>
      <c r="D42" s="36">
        <f>SUM(D35:D41)</f>
        <v>8980</v>
      </c>
      <c r="E42" s="38">
        <f t="shared" si="1"/>
        <v>1.7562752914575611E-4</v>
      </c>
      <c r="F42" s="38">
        <f t="shared" si="2"/>
        <v>1.7562752914575611E-3</v>
      </c>
      <c r="G42" s="38">
        <f t="shared" si="3"/>
        <v>4.3906882286439027E-3</v>
      </c>
    </row>
  </sheetData>
  <mergeCells count="1">
    <mergeCell ref="B18:G18"/>
  </mergeCells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4"/>
  <sheetViews>
    <sheetView workbookViewId="0">
      <selection activeCell="B3" sqref="B3"/>
    </sheetView>
  </sheetViews>
  <sheetFormatPr defaultRowHeight="15" x14ac:dyDescent="0.25"/>
  <cols>
    <col min="1" max="1" width="18" customWidth="1"/>
    <col min="3" max="3" width="8" customWidth="1"/>
    <col min="8" max="8" width="13.5703125" customWidth="1"/>
  </cols>
  <sheetData>
    <row r="5" spans="1:8" ht="21" x14ac:dyDescent="0.35">
      <c r="A5" s="21" t="s">
        <v>60</v>
      </c>
    </row>
    <row r="7" spans="1:8" x14ac:dyDescent="0.25">
      <c r="D7" t="s">
        <v>61</v>
      </c>
      <c r="H7" t="s">
        <v>62</v>
      </c>
    </row>
    <row r="8" spans="1:8" x14ac:dyDescent="0.25">
      <c r="A8" t="s">
        <v>63</v>
      </c>
      <c r="D8" t="s">
        <v>64</v>
      </c>
      <c r="E8" t="s">
        <v>65</v>
      </c>
      <c r="F8" t="s">
        <v>66</v>
      </c>
      <c r="G8" t="s">
        <v>67</v>
      </c>
      <c r="H8" t="s">
        <v>67</v>
      </c>
    </row>
    <row r="9" spans="1:8" x14ac:dyDescent="0.25">
      <c r="A9" t="s">
        <v>33</v>
      </c>
      <c r="B9" t="s">
        <v>68</v>
      </c>
      <c r="D9" s="12">
        <v>1288.3950617283949</v>
      </c>
      <c r="E9" s="12">
        <v>6278</v>
      </c>
      <c r="F9" s="12">
        <v>342</v>
      </c>
      <c r="G9" s="19">
        <v>1465.943680763851</v>
      </c>
      <c r="H9" s="12">
        <v>2754.3387424922457</v>
      </c>
    </row>
    <row r="10" spans="1:8" x14ac:dyDescent="0.25">
      <c r="B10" t="s">
        <v>69</v>
      </c>
      <c r="D10" s="12">
        <v>651.83068783068791</v>
      </c>
      <c r="E10" s="12">
        <v>1338</v>
      </c>
      <c r="F10" s="12">
        <v>345</v>
      </c>
      <c r="G10" s="19">
        <v>214.27004998596433</v>
      </c>
      <c r="H10" s="12">
        <v>866.10073781665221</v>
      </c>
    </row>
    <row r="11" spans="1:8" x14ac:dyDescent="0.25">
      <c r="B11" t="s">
        <v>70</v>
      </c>
      <c r="D11" s="12">
        <v>1.8074243369839675</v>
      </c>
      <c r="E11" s="12">
        <v>5.9461942257217846</v>
      </c>
      <c r="F11" s="12">
        <v>0.60854092526690395</v>
      </c>
      <c r="G11" s="19">
        <v>1.3990368750783997</v>
      </c>
      <c r="H11" s="12">
        <v>3.2064612120623672</v>
      </c>
    </row>
    <row r="12" spans="1:8" x14ac:dyDescent="0.25">
      <c r="A12" t="s">
        <v>48</v>
      </c>
      <c r="B12" t="s">
        <v>68</v>
      </c>
      <c r="D12" s="12">
        <v>477.64726631393302</v>
      </c>
      <c r="E12" s="12">
        <v>2770</v>
      </c>
      <c r="F12" s="12">
        <v>90</v>
      </c>
      <c r="G12" s="19">
        <v>520.31587694109646</v>
      </c>
      <c r="H12" s="12">
        <v>997.96314325502954</v>
      </c>
    </row>
    <row r="13" spans="1:8" x14ac:dyDescent="0.25">
      <c r="B13" t="s">
        <v>69</v>
      </c>
      <c r="D13" s="12">
        <v>573.82716049382714</v>
      </c>
      <c r="E13" s="12">
        <v>1757</v>
      </c>
      <c r="F13" s="12">
        <v>280</v>
      </c>
      <c r="G13" s="19">
        <v>304.55883675902589</v>
      </c>
      <c r="H13" s="12">
        <v>878.38599725285303</v>
      </c>
    </row>
    <row r="14" spans="1:8" x14ac:dyDescent="0.25">
      <c r="B14" t="s">
        <v>70</v>
      </c>
      <c r="D14" s="12">
        <v>1.0029251725723842</v>
      </c>
      <c r="E14" s="12">
        <v>6.2387387387387383</v>
      </c>
      <c r="F14" s="12">
        <v>0.26881720430107525</v>
      </c>
      <c r="G14" s="19">
        <v>1.1085662220055439</v>
      </c>
      <c r="H14" s="12">
        <v>2.1114913945779281</v>
      </c>
    </row>
    <row r="15" spans="1:8" x14ac:dyDescent="0.25">
      <c r="A15" t="s">
        <v>51</v>
      </c>
      <c r="B15" t="s">
        <v>68</v>
      </c>
      <c r="D15" s="12">
        <v>277.16754850088182</v>
      </c>
      <c r="E15" s="12">
        <v>989</v>
      </c>
      <c r="F15" s="12">
        <v>68</v>
      </c>
      <c r="G15" s="19">
        <v>209.52704596399437</v>
      </c>
      <c r="H15" s="12">
        <v>486.69459446487622</v>
      </c>
    </row>
    <row r="16" spans="1:8" x14ac:dyDescent="0.25">
      <c r="B16" t="s">
        <v>69</v>
      </c>
      <c r="D16" s="12">
        <v>139.80423280423278</v>
      </c>
      <c r="E16" s="12">
        <v>370</v>
      </c>
      <c r="F16" s="12">
        <v>31</v>
      </c>
      <c r="G16" s="19">
        <v>75.921174196386247</v>
      </c>
      <c r="H16" s="12">
        <v>215.72540700061904</v>
      </c>
    </row>
    <row r="17" spans="1:8" x14ac:dyDescent="0.25">
      <c r="B17" t="s">
        <v>70</v>
      </c>
      <c r="D17" s="12">
        <v>1.9517029195683606</v>
      </c>
      <c r="E17" s="12">
        <v>4.4954545454545451</v>
      </c>
      <c r="F17" s="12">
        <v>0.94318181818181823</v>
      </c>
      <c r="G17" s="19">
        <v>0.74305071020961933</v>
      </c>
      <c r="H17" s="12">
        <v>2.6947536297779799</v>
      </c>
    </row>
    <row r="18" spans="1:8" x14ac:dyDescent="0.25">
      <c r="A18" t="s">
        <v>71</v>
      </c>
      <c r="B18" t="s">
        <v>68</v>
      </c>
      <c r="D18" s="12">
        <v>3680.9188712522046</v>
      </c>
      <c r="E18" s="12">
        <v>11098</v>
      </c>
      <c r="F18" s="12">
        <v>417</v>
      </c>
      <c r="G18" s="19">
        <v>2862.5999554253294</v>
      </c>
      <c r="H18" s="12">
        <v>6543.518826677534</v>
      </c>
    </row>
    <row r="19" spans="1:8" x14ac:dyDescent="0.25">
      <c r="B19" t="s">
        <v>69</v>
      </c>
      <c r="D19" s="12">
        <v>2955.2363315696648</v>
      </c>
      <c r="E19" s="12">
        <v>7756</v>
      </c>
      <c r="F19" s="12">
        <v>962</v>
      </c>
      <c r="G19" s="19">
        <v>1904.0301600762814</v>
      </c>
      <c r="H19" s="12">
        <v>4859.2664916459462</v>
      </c>
    </row>
    <row r="20" spans="1:8" x14ac:dyDescent="0.25">
      <c r="B20" t="s">
        <v>70</v>
      </c>
      <c r="D20" s="12">
        <v>1.163247458423005</v>
      </c>
      <c r="E20" s="12">
        <v>2.0274666666666668</v>
      </c>
      <c r="F20" s="12">
        <v>0.43347193347193347</v>
      </c>
      <c r="G20" s="19">
        <v>0.32454129455460634</v>
      </c>
      <c r="H20" s="12">
        <v>1.4877887529776115</v>
      </c>
    </row>
    <row r="21" spans="1:8" x14ac:dyDescent="0.25">
      <c r="A21" t="s">
        <v>50</v>
      </c>
      <c r="B21" t="s">
        <v>68</v>
      </c>
      <c r="D21" s="12">
        <v>175.86948853615519</v>
      </c>
      <c r="E21" s="12">
        <v>569</v>
      </c>
      <c r="F21" s="12">
        <v>60</v>
      </c>
      <c r="G21" s="19">
        <v>139.77113372107107</v>
      </c>
      <c r="H21" s="12">
        <v>315.64062225722625</v>
      </c>
    </row>
    <row r="22" spans="1:8" x14ac:dyDescent="0.25">
      <c r="B22" t="s">
        <v>69</v>
      </c>
      <c r="D22" s="12">
        <v>119.59435626102292</v>
      </c>
      <c r="E22" s="12">
        <v>246</v>
      </c>
      <c r="F22" s="12">
        <v>59</v>
      </c>
      <c r="G22" s="19">
        <v>43.457403895777851</v>
      </c>
      <c r="H22" s="12">
        <v>163.05176015680078</v>
      </c>
    </row>
    <row r="23" spans="1:8" x14ac:dyDescent="0.25">
      <c r="B23" t="s">
        <v>70</v>
      </c>
      <c r="D23" s="12">
        <v>1.4184986900207619</v>
      </c>
      <c r="E23" s="12">
        <v>3.795275590551181</v>
      </c>
      <c r="F23" s="12">
        <v>0.56603773584905659</v>
      </c>
      <c r="G23" s="19">
        <v>0.77912974442557836</v>
      </c>
      <c r="H23" s="12">
        <v>2.1976284344463402</v>
      </c>
    </row>
    <row r="24" spans="1:8" x14ac:dyDescent="0.25">
      <c r="A24" t="s">
        <v>34</v>
      </c>
      <c r="B24" t="s">
        <v>68</v>
      </c>
      <c r="D24" s="12">
        <v>644.48677248677245</v>
      </c>
      <c r="E24" s="12">
        <v>3874</v>
      </c>
      <c r="F24" s="12">
        <v>0</v>
      </c>
      <c r="G24" s="19">
        <v>1234.370894898628</v>
      </c>
      <c r="H24" s="12">
        <v>1878.8576673854004</v>
      </c>
    </row>
    <row r="25" spans="1:8" x14ac:dyDescent="0.25">
      <c r="B25" t="s">
        <v>69</v>
      </c>
      <c r="D25" s="12">
        <v>266.48500881834218</v>
      </c>
      <c r="E25" s="12">
        <v>1471</v>
      </c>
      <c r="F25" s="12">
        <v>0</v>
      </c>
      <c r="G25" s="19">
        <v>451.41900032519163</v>
      </c>
      <c r="H25" s="12">
        <v>717.90400914353381</v>
      </c>
    </row>
    <row r="26" spans="1:8" x14ac:dyDescent="0.25">
      <c r="B26" t="s">
        <v>70</v>
      </c>
      <c r="D26" s="12">
        <v>2.7449186998028017</v>
      </c>
      <c r="E26" s="12">
        <v>6.8651685393258424</v>
      </c>
      <c r="F26" s="12">
        <v>0</v>
      </c>
      <c r="G26" s="19">
        <v>1.6523758058569906</v>
      </c>
      <c r="H26" s="12">
        <v>4.3972945056597919</v>
      </c>
    </row>
    <row r="27" spans="1:8" x14ac:dyDescent="0.25">
      <c r="A27" t="s">
        <v>49</v>
      </c>
      <c r="B27" t="s">
        <v>68</v>
      </c>
      <c r="D27" s="12">
        <v>2436.0352733686068</v>
      </c>
      <c r="E27" s="12">
        <v>11768</v>
      </c>
      <c r="F27" s="12">
        <v>385</v>
      </c>
      <c r="G27" s="19">
        <v>2616.4545220809723</v>
      </c>
      <c r="H27" s="12">
        <v>5052.4897954495791</v>
      </c>
    </row>
    <row r="28" spans="1:8" x14ac:dyDescent="0.25">
      <c r="B28" t="s">
        <v>69</v>
      </c>
      <c r="D28" s="12">
        <v>265.94003527336861</v>
      </c>
      <c r="E28" s="12">
        <v>723</v>
      </c>
      <c r="F28" s="12">
        <v>73</v>
      </c>
      <c r="G28" s="19">
        <v>179.66173825287314</v>
      </c>
      <c r="H28" s="12">
        <v>445.60177352624174</v>
      </c>
    </row>
    <row r="29" spans="1:8" x14ac:dyDescent="0.25">
      <c r="B29" t="s">
        <v>70</v>
      </c>
      <c r="D29" s="12">
        <v>8.1597513741755527</v>
      </c>
      <c r="E29" s="12">
        <v>23.146496815286625</v>
      </c>
      <c r="F29" s="12">
        <v>2.3936170212765959</v>
      </c>
      <c r="G29" s="19">
        <v>4.9554068530323327</v>
      </c>
      <c r="H29" s="12">
        <v>13.115158227207885</v>
      </c>
    </row>
    <row r="30" spans="1:8" x14ac:dyDescent="0.25">
      <c r="A30" t="s">
        <v>72</v>
      </c>
      <c r="B30" t="s">
        <v>68</v>
      </c>
      <c r="D30" s="12">
        <v>8570.8059964726635</v>
      </c>
      <c r="E30" s="12">
        <v>27385</v>
      </c>
      <c r="F30" s="12">
        <v>2719</v>
      </c>
      <c r="G30" s="19">
        <v>6918.3038754474746</v>
      </c>
      <c r="H30" s="12">
        <v>15489.109871920138</v>
      </c>
    </row>
    <row r="31" spans="1:8" x14ac:dyDescent="0.25">
      <c r="B31" t="s">
        <v>69</v>
      </c>
      <c r="D31" s="12">
        <v>5006.8606701940034</v>
      </c>
      <c r="E31" s="12">
        <v>13612</v>
      </c>
      <c r="F31" s="12">
        <v>2516</v>
      </c>
      <c r="G31" s="19">
        <v>2768.7450817737563</v>
      </c>
      <c r="H31" s="12">
        <v>7775.6057519677597</v>
      </c>
    </row>
    <row r="32" spans="1:8" x14ac:dyDescent="0.25">
      <c r="B32" t="s">
        <v>70</v>
      </c>
      <c r="D32" s="12">
        <v>1.661384066425839</v>
      </c>
      <c r="E32" s="12">
        <v>3.8093220338983049</v>
      </c>
      <c r="F32" s="12">
        <v>1.0003679175864606</v>
      </c>
      <c r="G32" s="19">
        <v>0.59628284591232195</v>
      </c>
      <c r="H32" s="12">
        <v>2.257666912338161</v>
      </c>
    </row>
    <row r="34" spans="3:3" x14ac:dyDescent="0.25">
      <c r="C34" t="s">
        <v>73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workbookViewId="0">
      <selection activeCell="I12" sqref="I12"/>
    </sheetView>
  </sheetViews>
  <sheetFormatPr defaultRowHeight="15" x14ac:dyDescent="0.25"/>
  <sheetData/>
  <phoneticPr fontId="4" type="noConversion"/>
  <pageMargins left="0" right="0" top="1" bottom="1" header="0" footer="0"/>
  <pageSetup scale="7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workbookViewId="0">
      <selection activeCell="I51" sqref="I51"/>
    </sheetView>
  </sheetViews>
  <sheetFormatPr defaultRowHeight="15" x14ac:dyDescent="0.25"/>
  <sheetData/>
  <phoneticPr fontId="4" type="noConversion"/>
  <pageMargins left="0" right="0" top="1" bottom="1" header="0" footer="0"/>
  <pageSetup scale="7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workbookViewId="0">
      <selection activeCell="M1" sqref="M1"/>
    </sheetView>
  </sheetViews>
  <sheetFormatPr defaultRowHeight="15" x14ac:dyDescent="0.25"/>
  <sheetData/>
  <phoneticPr fontId="4" type="noConversion"/>
  <pageMargins left="0" right="0" top="1" bottom="1" header="0" footer="0"/>
  <pageSetup scale="7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workbookViewId="0">
      <selection activeCell="M1" sqref="M1"/>
    </sheetView>
  </sheetViews>
  <sheetFormatPr defaultRowHeight="15" x14ac:dyDescent="0.25"/>
  <sheetData/>
  <phoneticPr fontId="4" type="noConversion"/>
  <pageMargins left="0" right="0" top="1" bottom="1" header="0" footer="0"/>
  <pageSetup scale="7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workbookViewId="0">
      <selection activeCell="M1" sqref="M1"/>
    </sheetView>
  </sheetViews>
  <sheetFormatPr defaultRowHeight="15" x14ac:dyDescent="0.25"/>
  <sheetData/>
  <phoneticPr fontId="4" type="noConversion"/>
  <pageMargins left="0" right="0" top="1" bottom="1" header="0" footer="0"/>
  <pageSetup scale="76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workbookViewId="0">
      <selection activeCell="M1" sqref="M1"/>
    </sheetView>
  </sheetViews>
  <sheetFormatPr defaultRowHeight="15" x14ac:dyDescent="0.25"/>
  <sheetData/>
  <phoneticPr fontId="4" type="noConversion"/>
  <pageMargins left="0" right="0" top="1" bottom="1" header="0" footer="0"/>
  <pageSetup scale="76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zoomScale="75" workbookViewId="0">
      <selection activeCell="Q33" sqref="Q33"/>
    </sheetView>
  </sheetViews>
  <sheetFormatPr defaultRowHeight="15" x14ac:dyDescent="0.25"/>
  <sheetData/>
  <phoneticPr fontId="4" type="noConversion"/>
  <pageMargins left="0" right="0" top="1" bottom="1" header="0" footer="0"/>
  <pageSetup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Introduction</vt:lpstr>
      <vt:lpstr>Averages and SD's</vt:lpstr>
      <vt:lpstr>CT Charts</vt:lpstr>
      <vt:lpstr>ME Charts</vt:lpstr>
      <vt:lpstr>MA Charts</vt:lpstr>
      <vt:lpstr>NH Charts</vt:lpstr>
      <vt:lpstr>NY Charts</vt:lpstr>
      <vt:lpstr>RI Charts</vt:lpstr>
      <vt:lpstr>VT Charts</vt:lpstr>
      <vt:lpstr>Data</vt:lpstr>
      <vt:lpstr>Forest area comparison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 c irland</dc:creator>
  <cp:lastModifiedBy>lloyd c irland</cp:lastModifiedBy>
  <cp:lastPrinted>2011-08-07T15:08:27Z</cp:lastPrinted>
  <dcterms:created xsi:type="dcterms:W3CDTF">2011-08-03T00:25:15Z</dcterms:created>
  <dcterms:modified xsi:type="dcterms:W3CDTF">2011-08-07T15:09:58Z</dcterms:modified>
</cp:coreProperties>
</file>